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pacorabadan/ownCloud/Documents/URJC 2016_2017/Estadística I/EJERC CLASE/"/>
    </mc:Choice>
  </mc:AlternateContent>
  <bookViews>
    <workbookView xWindow="0" yWindow="460" windowWidth="25600" windowHeight="20480" tabRatio="500"/>
  </bookViews>
  <sheets>
    <sheet name="No Agrupados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2" i="1"/>
  <c r="G3" i="1"/>
  <c r="G4" i="1"/>
  <c r="G5" i="1"/>
  <c r="G6" i="1"/>
  <c r="G7" i="1"/>
  <c r="G8" i="1"/>
  <c r="G9" i="1"/>
  <c r="G11" i="1"/>
  <c r="C11" i="1"/>
  <c r="F12" i="1"/>
  <c r="J2" i="1"/>
  <c r="M2" i="1"/>
  <c r="J3" i="1"/>
  <c r="M3" i="1"/>
  <c r="J4" i="1"/>
  <c r="M4" i="1"/>
  <c r="J5" i="1"/>
  <c r="M5" i="1"/>
  <c r="J6" i="1"/>
  <c r="M6" i="1"/>
  <c r="J7" i="1"/>
  <c r="M7" i="1"/>
  <c r="J8" i="1"/>
  <c r="M8" i="1"/>
  <c r="J9" i="1"/>
  <c r="M9" i="1"/>
  <c r="J10" i="1"/>
  <c r="M10" i="1"/>
  <c r="M11" i="1"/>
  <c r="F16" i="1"/>
  <c r="F17" i="1"/>
  <c r="F18" i="1"/>
  <c r="K2" i="1"/>
  <c r="L2" i="1"/>
  <c r="K3" i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L11" i="1"/>
  <c r="F15" i="1"/>
  <c r="K11" i="1"/>
  <c r="I10" i="1"/>
  <c r="I2" i="1"/>
  <c r="I3" i="1"/>
  <c r="I4" i="1"/>
  <c r="I5" i="1"/>
  <c r="I6" i="1"/>
  <c r="I7" i="1"/>
  <c r="I8" i="1"/>
  <c r="I9" i="1"/>
  <c r="I11" i="1"/>
  <c r="F14" i="1"/>
  <c r="H10" i="1"/>
  <c r="H2" i="1"/>
  <c r="H3" i="1"/>
  <c r="H4" i="1"/>
  <c r="H5" i="1"/>
  <c r="H6" i="1"/>
  <c r="H7" i="1"/>
  <c r="H8" i="1"/>
  <c r="H9" i="1"/>
  <c r="H11" i="1"/>
  <c r="F13" i="1"/>
  <c r="E2" i="1"/>
  <c r="E3" i="1"/>
  <c r="E4" i="1"/>
  <c r="E5" i="1"/>
  <c r="E6" i="1"/>
  <c r="E7" i="1"/>
  <c r="E8" i="1"/>
  <c r="E9" i="1"/>
  <c r="F9" i="1"/>
  <c r="E10" i="1"/>
  <c r="F10" i="1"/>
  <c r="F3" i="1"/>
  <c r="F4" i="1"/>
  <c r="F5" i="1"/>
  <c r="F6" i="1"/>
  <c r="F7" i="1"/>
  <c r="F8" i="1"/>
  <c r="F2" i="1"/>
  <c r="D3" i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<sst xmlns="http://schemas.openxmlformats.org/spreadsheetml/2006/main" count="22" uniqueCount="22">
  <si>
    <t>i</t>
  </si>
  <si>
    <r>
      <t>x</t>
    </r>
    <r>
      <rPr>
        <vertAlign val="subscript"/>
        <sz val="11"/>
        <color theme="1"/>
        <rFont val="Calibri (Cuerpo)"/>
      </rPr>
      <t>i</t>
    </r>
  </si>
  <si>
    <t>ni</t>
  </si>
  <si>
    <t>N</t>
  </si>
  <si>
    <t>fi</t>
  </si>
  <si>
    <t>Ni</t>
  </si>
  <si>
    <t>Fi</t>
  </si>
  <si>
    <r>
      <t>x</t>
    </r>
    <r>
      <rPr>
        <vertAlign val="subscript"/>
        <sz val="11"/>
        <color theme="1"/>
        <rFont val="Calibri (Cuerpo)"/>
      </rPr>
      <t>i</t>
    </r>
    <r>
      <rPr>
        <sz val="11"/>
        <color theme="1"/>
        <rFont val="Calibri (Cuerpo)"/>
      </rPr>
      <t>n</t>
    </r>
    <r>
      <rPr>
        <vertAlign val="subscript"/>
        <sz val="11"/>
        <color theme="1"/>
        <rFont val="Calibri (Cuerpo)"/>
      </rPr>
      <t>i</t>
    </r>
  </si>
  <si>
    <t>Promedio(ma)</t>
  </si>
  <si>
    <r>
      <t>x</t>
    </r>
    <r>
      <rPr>
        <vertAlign val="subscript"/>
        <sz val="11"/>
        <color theme="1"/>
        <rFont val="Calibri (Cuerpo)"/>
      </rPr>
      <t>i^</t>
    </r>
    <r>
      <rPr>
        <sz val="11"/>
        <color theme="1"/>
        <rFont val="Calibri (Cuerpo)"/>
      </rPr>
      <t>n</t>
    </r>
    <r>
      <rPr>
        <vertAlign val="subscript"/>
        <sz val="11"/>
        <color theme="1"/>
        <rFont val="Calibri (Cuerpo)"/>
      </rPr>
      <t>i</t>
    </r>
  </si>
  <si>
    <t>Geométrica</t>
  </si>
  <si>
    <t>H</t>
  </si>
  <si>
    <r>
      <rPr>
        <sz val="11"/>
        <color theme="1"/>
        <rFont val="Calibri (Cuerpo)"/>
      </rPr>
      <t>n</t>
    </r>
    <r>
      <rPr>
        <vertAlign val="subscript"/>
        <sz val="11"/>
        <color theme="1"/>
        <rFont val="Calibri (Cuerpo)"/>
      </rPr>
      <t>i/</t>
    </r>
    <r>
      <rPr>
        <sz val="11"/>
        <color theme="1"/>
        <rFont val="Calibri (Cuerpo)"/>
      </rPr>
      <t>x</t>
    </r>
    <r>
      <rPr>
        <vertAlign val="subscript"/>
        <sz val="11"/>
        <color theme="1"/>
        <rFont val="Calibri (Cuerpo)"/>
      </rPr>
      <t>i</t>
    </r>
  </si>
  <si>
    <t>(xi-ma)</t>
  </si>
  <si>
    <t>(xi-ma)ni</t>
  </si>
  <si>
    <t>ABS(xi-ma)ni</t>
  </si>
  <si>
    <t>Desv. Media</t>
  </si>
  <si>
    <t>((xi-ma)^2)ni</t>
  </si>
  <si>
    <t>Varianza</t>
  </si>
  <si>
    <t>años^2</t>
  </si>
  <si>
    <t>Desv. Típica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</si>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</sst>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0\ _€_-;\-* #,##0.000\ _€_-;_-* &quot;-&quot;??\ _€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 (Cuerpo)"/>
    </font>
    <font>
      <sz val="12"/>
      <color rgb="FFFF0000"/>
      <name val="Calibri"/>
      <family val="2"/>
      <scheme val="minor"/>
    </font>
    <font>
      <sz val="11"/>
      <color theme="1"/>
      <name val="Calibri (Cuerpo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0" applyNumberFormat="1"/>
    <xf numFmtId="0" fontId="5" fillId="0" borderId="0" xfId="0" applyFont="1"/>
    <xf numFmtId="0" fontId="4" fillId="0" borderId="0" xfId="0" applyFont="1"/>
    <xf numFmtId="164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DIAGRAMA DE BARRAS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 Agrupados'!$B$2:$B$10</c:f>
              <c:numCache>
                <c:formatCode>General</c:formatCode>
                <c:ptCount val="9"/>
                <c:pt idx="0">
                  <c:v>18.0</c:v>
                </c:pt>
                <c:pt idx="1">
                  <c:v>19.0</c:v>
                </c:pt>
                <c:pt idx="2">
                  <c:v>20.0</c:v>
                </c:pt>
                <c:pt idx="3">
                  <c:v>21.0</c:v>
                </c:pt>
                <c:pt idx="4">
                  <c:v>22.0</c:v>
                </c:pt>
                <c:pt idx="5">
                  <c:v>23.0</c:v>
                </c:pt>
                <c:pt idx="6">
                  <c:v>24.0</c:v>
                </c:pt>
                <c:pt idx="7">
                  <c:v>26.0</c:v>
                </c:pt>
                <c:pt idx="8">
                  <c:v>29.0</c:v>
                </c:pt>
              </c:numCache>
            </c:numRef>
          </c:cat>
          <c:val>
            <c:numRef>
              <c:f>'No Agrupados'!$F$2:$F$10</c:f>
              <c:numCache>
                <c:formatCode>_(* #,##0.00_);_(* \(#,##0.00\);_(* "-"??_);_(@_)</c:formatCode>
                <c:ptCount val="9"/>
                <c:pt idx="0">
                  <c:v>0.127272727272727</c:v>
                </c:pt>
                <c:pt idx="1">
                  <c:v>0.527272727272727</c:v>
                </c:pt>
                <c:pt idx="2">
                  <c:v>0.745454545454545</c:v>
                </c:pt>
                <c:pt idx="3" formatCode="_-* #,##0.000\ _€_-;\-* #,##0.000\ _€_-;_-* &quot;-&quot;??\ _€_-;_-@_-">
                  <c:v>0.872727272727273</c:v>
                </c:pt>
                <c:pt idx="4">
                  <c:v>0.909090909090909</c:v>
                </c:pt>
                <c:pt idx="5">
                  <c:v>0.927272727272727</c:v>
                </c:pt>
                <c:pt idx="6">
                  <c:v>0.963636363636364</c:v>
                </c:pt>
                <c:pt idx="7">
                  <c:v>0.981818181818182</c:v>
                </c:pt>
                <c:pt idx="8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39679088"/>
        <c:axId val="-2068314272"/>
      </c:lineChart>
      <c:catAx>
        <c:axId val="-203967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68314272"/>
        <c:crosses val="autoZero"/>
        <c:auto val="1"/>
        <c:lblAlgn val="ctr"/>
        <c:lblOffset val="100"/>
        <c:noMultiLvlLbl val="0"/>
      </c:catAx>
      <c:valAx>
        <c:axId val="-2068314272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3967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</xdr:colOff>
      <xdr:row>0</xdr:row>
      <xdr:rowOff>0</xdr:rowOff>
    </xdr:from>
    <xdr:to>
      <xdr:col>12</xdr:col>
      <xdr:colOff>527050</xdr:colOff>
      <xdr:row>19</xdr:row>
      <xdr:rowOff>146050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showRuler="0" zoomScale="200" zoomScaleNormal="200" zoomScalePageLayoutView="200" workbookViewId="0">
      <selection activeCell="F5" sqref="F5"/>
    </sheetView>
  </sheetViews>
  <sheetFormatPr baseColWidth="10" defaultRowHeight="16" x14ac:dyDescent="0.2"/>
  <cols>
    <col min="1" max="1" width="4.83203125" customWidth="1"/>
    <col min="2" max="3" width="3.1640625" bestFit="1" customWidth="1"/>
    <col min="4" max="4" width="7.33203125" bestFit="1" customWidth="1"/>
    <col min="5" max="5" width="3.1640625" bestFit="1" customWidth="1"/>
    <col min="6" max="6" width="14.33203125" customWidth="1"/>
    <col min="7" max="10" width="7.5" customWidth="1"/>
    <col min="11" max="11" width="10.83203125" customWidth="1"/>
    <col min="12" max="12" width="8.6640625" customWidth="1"/>
  </cols>
  <sheetData>
    <row r="1" spans="1:13" ht="17" x14ac:dyDescent="0.25">
      <c r="A1" t="s">
        <v>0</v>
      </c>
      <c r="B1" s="1" t="s">
        <v>1</v>
      </c>
      <c r="C1" t="s">
        <v>2</v>
      </c>
      <c r="D1" t="s">
        <v>4</v>
      </c>
      <c r="E1" t="s">
        <v>5</v>
      </c>
      <c r="F1" t="s">
        <v>6</v>
      </c>
      <c r="G1" s="1" t="s">
        <v>7</v>
      </c>
      <c r="H1" s="1" t="s">
        <v>9</v>
      </c>
      <c r="I1" s="4" t="s">
        <v>12</v>
      </c>
      <c r="J1" t="s">
        <v>13</v>
      </c>
      <c r="K1" t="s">
        <v>14</v>
      </c>
      <c r="L1" t="s">
        <v>15</v>
      </c>
      <c r="M1" t="s">
        <v>17</v>
      </c>
    </row>
    <row r="2" spans="1:13" x14ac:dyDescent="0.2">
      <c r="A2">
        <v>1</v>
      </c>
      <c r="B2">
        <v>18</v>
      </c>
      <c r="C2">
        <v>7</v>
      </c>
      <c r="D2" s="2">
        <f t="shared" ref="D2:D10" si="0">C2/$C$11</f>
        <v>0.12727272727272726</v>
      </c>
      <c r="E2">
        <f>C2</f>
        <v>7</v>
      </c>
      <c r="F2" s="2">
        <f t="shared" ref="F2:F8" si="1">E2/$C$11</f>
        <v>0.12727272727272726</v>
      </c>
      <c r="G2">
        <f>B2*C2</f>
        <v>126</v>
      </c>
      <c r="H2">
        <f>B2^C2</f>
        <v>612220032</v>
      </c>
      <c r="I2">
        <f>C2/B2</f>
        <v>0.3888888888888889</v>
      </c>
      <c r="J2" s="3">
        <f>B2-$F$12</f>
        <v>-2.0181818181818194</v>
      </c>
      <c r="K2" s="3">
        <f>J2*C2</f>
        <v>-14.127272727272736</v>
      </c>
      <c r="L2">
        <f>ABS(K2)</f>
        <v>14.127272727272736</v>
      </c>
      <c r="M2" s="3">
        <f>(J2^2)*C2</f>
        <v>28.511404958677723</v>
      </c>
    </row>
    <row r="3" spans="1:13" x14ac:dyDescent="0.2">
      <c r="A3">
        <v>2</v>
      </c>
      <c r="B3">
        <v>19</v>
      </c>
      <c r="C3">
        <v>22</v>
      </c>
      <c r="D3" s="2">
        <f t="shared" si="0"/>
        <v>0.4</v>
      </c>
      <c r="E3">
        <f>E2+C3</f>
        <v>29</v>
      </c>
      <c r="F3" s="2">
        <f t="shared" si="1"/>
        <v>0.52727272727272723</v>
      </c>
      <c r="G3">
        <f t="shared" ref="G3:G10" si="2">B3*C3</f>
        <v>418</v>
      </c>
      <c r="H3">
        <f t="shared" ref="H3:H10" si="3">B3^C3</f>
        <v>1.356998041817409E+28</v>
      </c>
      <c r="I3">
        <f t="shared" ref="I3:I10" si="4">C3/B3</f>
        <v>1.1578947368421053</v>
      </c>
      <c r="J3" s="3">
        <f t="shared" ref="J3:J10" si="5">B3-$F$12</f>
        <v>-1.0181818181818194</v>
      </c>
      <c r="K3" s="3">
        <f t="shared" ref="K3:K10" si="6">J3*C3</f>
        <v>-22.400000000000027</v>
      </c>
      <c r="L3">
        <f t="shared" ref="L3:L10" si="7">ABS(K3)</f>
        <v>22.400000000000027</v>
      </c>
      <c r="M3" s="3">
        <f t="shared" ref="M3:M10" si="8">(J3^2)*C3</f>
        <v>22.807272727272785</v>
      </c>
    </row>
    <row r="4" spans="1:13" x14ac:dyDescent="0.2">
      <c r="A4">
        <v>3</v>
      </c>
      <c r="B4">
        <v>20</v>
      </c>
      <c r="C4">
        <v>12</v>
      </c>
      <c r="D4" s="2">
        <f t="shared" si="0"/>
        <v>0.21818181818181817</v>
      </c>
      <c r="E4">
        <f t="shared" ref="E4:E8" si="9">E3+C4</f>
        <v>41</v>
      </c>
      <c r="F4" s="2">
        <f t="shared" si="1"/>
        <v>0.74545454545454548</v>
      </c>
      <c r="G4">
        <f t="shared" si="2"/>
        <v>240</v>
      </c>
      <c r="H4">
        <f t="shared" si="3"/>
        <v>4096000000000000</v>
      </c>
      <c r="I4">
        <f t="shared" si="4"/>
        <v>0.6</v>
      </c>
      <c r="J4" s="3">
        <f t="shared" si="5"/>
        <v>-1.8181818181819409E-2</v>
      </c>
      <c r="K4" s="3">
        <f t="shared" si="6"/>
        <v>-0.21818181818183291</v>
      </c>
      <c r="L4">
        <f t="shared" si="7"/>
        <v>0.21818181818183291</v>
      </c>
      <c r="M4" s="3">
        <f t="shared" si="8"/>
        <v>3.9669421487608658E-3</v>
      </c>
    </row>
    <row r="5" spans="1:13" x14ac:dyDescent="0.2">
      <c r="A5">
        <v>4</v>
      </c>
      <c r="B5">
        <v>21</v>
      </c>
      <c r="C5">
        <v>7</v>
      </c>
      <c r="D5" s="2">
        <f t="shared" si="0"/>
        <v>0.12727272727272726</v>
      </c>
      <c r="E5">
        <f t="shared" si="9"/>
        <v>48</v>
      </c>
      <c r="F5" s="6">
        <f t="shared" si="1"/>
        <v>0.87272727272727268</v>
      </c>
      <c r="G5">
        <f t="shared" si="2"/>
        <v>147</v>
      </c>
      <c r="H5">
        <f t="shared" si="3"/>
        <v>1801088541</v>
      </c>
      <c r="I5">
        <f t="shared" si="4"/>
        <v>0.33333333333333331</v>
      </c>
      <c r="J5" s="3">
        <f t="shared" si="5"/>
        <v>0.98181818181818059</v>
      </c>
      <c r="K5" s="3">
        <f t="shared" si="6"/>
        <v>6.8727272727272641</v>
      </c>
      <c r="L5">
        <f t="shared" si="7"/>
        <v>6.8727272727272641</v>
      </c>
      <c r="M5" s="3">
        <f t="shared" si="8"/>
        <v>6.7477685950413049</v>
      </c>
    </row>
    <row r="6" spans="1:13" x14ac:dyDescent="0.2">
      <c r="A6">
        <v>5</v>
      </c>
      <c r="B6">
        <v>22</v>
      </c>
      <c r="C6">
        <v>2</v>
      </c>
      <c r="D6" s="2">
        <f t="shared" si="0"/>
        <v>3.6363636363636362E-2</v>
      </c>
      <c r="E6">
        <f t="shared" si="9"/>
        <v>50</v>
      </c>
      <c r="F6" s="2">
        <f t="shared" si="1"/>
        <v>0.90909090909090906</v>
      </c>
      <c r="G6">
        <f t="shared" si="2"/>
        <v>44</v>
      </c>
      <c r="H6">
        <f t="shared" si="3"/>
        <v>484</v>
      </c>
      <c r="I6">
        <f t="shared" si="4"/>
        <v>9.0909090909090912E-2</v>
      </c>
      <c r="J6" s="3">
        <f t="shared" si="5"/>
        <v>1.9818181818181806</v>
      </c>
      <c r="K6" s="3">
        <f t="shared" si="6"/>
        <v>3.9636363636363612</v>
      </c>
      <c r="L6">
        <f t="shared" si="7"/>
        <v>3.9636363636363612</v>
      </c>
      <c r="M6" s="3">
        <f t="shared" si="8"/>
        <v>7.8552066115702379</v>
      </c>
    </row>
    <row r="7" spans="1:13" x14ac:dyDescent="0.2">
      <c r="A7">
        <v>6</v>
      </c>
      <c r="B7">
        <v>23</v>
      </c>
      <c r="C7">
        <v>1</v>
      </c>
      <c r="D7" s="2">
        <f t="shared" si="0"/>
        <v>1.8181818181818181E-2</v>
      </c>
      <c r="E7">
        <f t="shared" si="9"/>
        <v>51</v>
      </c>
      <c r="F7" s="2">
        <f t="shared" si="1"/>
        <v>0.92727272727272725</v>
      </c>
      <c r="G7">
        <f t="shared" si="2"/>
        <v>23</v>
      </c>
      <c r="H7">
        <f t="shared" si="3"/>
        <v>23</v>
      </c>
      <c r="I7">
        <f t="shared" si="4"/>
        <v>4.3478260869565216E-2</v>
      </c>
      <c r="J7" s="3">
        <f t="shared" si="5"/>
        <v>2.9818181818181806</v>
      </c>
      <c r="K7" s="3">
        <f t="shared" si="6"/>
        <v>2.9818181818181806</v>
      </c>
      <c r="L7">
        <f t="shared" si="7"/>
        <v>2.9818181818181806</v>
      </c>
      <c r="M7" s="3">
        <f t="shared" si="8"/>
        <v>8.8912396694214806</v>
      </c>
    </row>
    <row r="8" spans="1:13" x14ac:dyDescent="0.2">
      <c r="A8">
        <v>7</v>
      </c>
      <c r="B8">
        <v>24</v>
      </c>
      <c r="C8">
        <v>2</v>
      </c>
      <c r="D8" s="2">
        <f t="shared" si="0"/>
        <v>3.6363636363636362E-2</v>
      </c>
      <c r="E8">
        <f t="shared" si="9"/>
        <v>53</v>
      </c>
      <c r="F8" s="2">
        <f t="shared" si="1"/>
        <v>0.96363636363636362</v>
      </c>
      <c r="G8">
        <f t="shared" si="2"/>
        <v>48</v>
      </c>
      <c r="H8">
        <f t="shared" si="3"/>
        <v>576</v>
      </c>
      <c r="I8">
        <f t="shared" si="4"/>
        <v>8.3333333333333329E-2</v>
      </c>
      <c r="J8" s="3">
        <f t="shared" si="5"/>
        <v>3.9818181818181806</v>
      </c>
      <c r="K8" s="3">
        <f t="shared" si="6"/>
        <v>7.9636363636363612</v>
      </c>
      <c r="L8">
        <f t="shared" si="7"/>
        <v>7.9636363636363612</v>
      </c>
      <c r="M8" s="3">
        <f t="shared" si="8"/>
        <v>31.709752066115684</v>
      </c>
    </row>
    <row r="9" spans="1:13" x14ac:dyDescent="0.2">
      <c r="A9">
        <v>9</v>
      </c>
      <c r="B9">
        <v>26</v>
      </c>
      <c r="C9">
        <v>1</v>
      </c>
      <c r="D9" s="2">
        <f t="shared" si="0"/>
        <v>1.8181818181818181E-2</v>
      </c>
      <c r="E9">
        <f t="shared" ref="E9:E10" si="10">E8+C9</f>
        <v>54</v>
      </c>
      <c r="F9" s="2">
        <f t="shared" ref="F9:F10" si="11">E9/$C$11</f>
        <v>0.98181818181818181</v>
      </c>
      <c r="G9">
        <f t="shared" si="2"/>
        <v>26</v>
      </c>
      <c r="H9">
        <f t="shared" si="3"/>
        <v>26</v>
      </c>
      <c r="I9">
        <f t="shared" si="4"/>
        <v>3.8461538461538464E-2</v>
      </c>
      <c r="J9" s="3">
        <f t="shared" si="5"/>
        <v>5.9818181818181806</v>
      </c>
      <c r="K9" s="3">
        <f t="shared" si="6"/>
        <v>5.9818181818181806</v>
      </c>
      <c r="L9">
        <f t="shared" si="7"/>
        <v>5.9818181818181806</v>
      </c>
      <c r="M9" s="3">
        <f t="shared" si="8"/>
        <v>35.782148760330564</v>
      </c>
    </row>
    <row r="10" spans="1:13" x14ac:dyDescent="0.2">
      <c r="A10">
        <v>12</v>
      </c>
      <c r="B10">
        <v>29</v>
      </c>
      <c r="C10">
        <v>1</v>
      </c>
      <c r="D10" s="2">
        <f t="shared" si="0"/>
        <v>1.8181818181818181E-2</v>
      </c>
      <c r="E10">
        <f t="shared" si="10"/>
        <v>55</v>
      </c>
      <c r="F10" s="2">
        <f t="shared" si="11"/>
        <v>1</v>
      </c>
      <c r="G10">
        <f t="shared" si="2"/>
        <v>29</v>
      </c>
      <c r="H10">
        <f t="shared" si="3"/>
        <v>29</v>
      </c>
      <c r="I10">
        <f t="shared" si="4"/>
        <v>3.4482758620689655E-2</v>
      </c>
      <c r="J10" s="3">
        <f t="shared" si="5"/>
        <v>8.9818181818181806</v>
      </c>
      <c r="K10" s="3">
        <f t="shared" si="6"/>
        <v>8.9818181818181806</v>
      </c>
      <c r="L10">
        <f t="shared" si="7"/>
        <v>8.9818181818181806</v>
      </c>
      <c r="M10" s="3">
        <f t="shared" si="8"/>
        <v>80.673057851239648</v>
      </c>
    </row>
    <row r="11" spans="1:13" x14ac:dyDescent="0.2">
      <c r="B11" t="s">
        <v>3</v>
      </c>
      <c r="C11">
        <f>SUM(C2:C10)</f>
        <v>55</v>
      </c>
      <c r="D11" s="2"/>
      <c r="G11" s="5">
        <f>SUM(G2:G10)</f>
        <v>1101</v>
      </c>
      <c r="H11" s="5">
        <f>PRODUCT(H2:H10)</f>
        <v>2.9631169632598136E+71</v>
      </c>
      <c r="I11" s="5">
        <f>SUM(I2:I10)</f>
        <v>2.7707819412585453</v>
      </c>
      <c r="K11" s="3">
        <f>SUM(K2:K10)</f>
        <v>-6.3948846218409017E-14</v>
      </c>
      <c r="L11" s="3">
        <f>SUM(L2:L10)</f>
        <v>73.490909090909113</v>
      </c>
      <c r="M11" s="3">
        <f>SUM(M2:M10)</f>
        <v>222.9818181818182</v>
      </c>
    </row>
    <row r="12" spans="1:13" x14ac:dyDescent="0.2">
      <c r="B12" t="s">
        <v>8</v>
      </c>
      <c r="F12" s="2">
        <f>G11/C11</f>
        <v>20.018181818181819</v>
      </c>
    </row>
    <row r="13" spans="1:13" x14ac:dyDescent="0.2">
      <c r="B13" t="s">
        <v>10</v>
      </c>
      <c r="F13">
        <f>H11^(1/C11)</f>
        <v>19.929038296574124</v>
      </c>
    </row>
    <row r="14" spans="1:13" x14ac:dyDescent="0.2">
      <c r="B14" t="s">
        <v>11</v>
      </c>
      <c r="F14">
        <f>C11/I11</f>
        <v>19.84999222819313</v>
      </c>
    </row>
    <row r="15" spans="1:13" x14ac:dyDescent="0.2">
      <c r="B15" t="s">
        <v>16</v>
      </c>
      <c r="F15" s="3">
        <f>L11/C11</f>
        <v>1.3361983471074383</v>
      </c>
    </row>
    <row r="16" spans="1:13" x14ac:dyDescent="0.2">
      <c r="B16" t="s">
        <v>18</v>
      </c>
      <c r="F16" s="3">
        <f>M11/C11</f>
        <v>4.0542148760330585</v>
      </c>
      <c r="G16" t="s">
        <v>19</v>
      </c>
    </row>
    <row r="17" spans="2:6" x14ac:dyDescent="0.2">
      <c r="B17" t="s">
        <v>20</v>
      </c>
      <c r="F17">
        <f>F16^(1/2)</f>
        <v>2.0135081018046734</v>
      </c>
    </row>
    <row r="18" spans="2:6" x14ac:dyDescent="0.2">
      <c r="B18" t="s">
        <v>21</v>
      </c>
      <c r="F18" s="3">
        <f>F17/ABS(F12)</f>
        <v>0.100583965121941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Agrupados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2016-09-08T12:00:22Z</dcterms:created>
  <dcterms:modified xsi:type="dcterms:W3CDTF">2016-09-24T12:23:21Z</dcterms:modified>
</cp:coreProperties>
</file>