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pacorabadan/ownCloud/Documents/URJC 2016_2017/Estadística I/Ejercicios de Clase/"/>
    </mc:Choice>
  </mc:AlternateContent>
  <bookViews>
    <workbookView xWindow="0" yWindow="460" windowWidth="25600" windowHeight="19200" tabRatio="500" activeTab="2"/>
  </bookViews>
  <sheets>
    <sheet name="Sin agrupar" sheetId="1" r:id="rId1"/>
    <sheet name="agrupados" sheetId="2" r:id="rId2"/>
    <sheet name="Medidas de Posición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3" l="1"/>
  <c r="C13" i="3"/>
  <c r="I9" i="3"/>
  <c r="I5" i="3"/>
  <c r="I6" i="3"/>
  <c r="I7" i="3"/>
  <c r="I8" i="3"/>
  <c r="I4" i="3"/>
  <c r="G9" i="3"/>
  <c r="G6" i="3"/>
  <c r="H9" i="3"/>
  <c r="C12" i="3"/>
  <c r="H5" i="3"/>
  <c r="H6" i="3"/>
  <c r="H7" i="3"/>
  <c r="H8" i="3"/>
  <c r="H4" i="3"/>
  <c r="C11" i="3"/>
  <c r="G5" i="3"/>
  <c r="G7" i="3"/>
  <c r="G8" i="3"/>
  <c r="G4" i="3"/>
  <c r="C9" i="3"/>
  <c r="E4" i="3"/>
  <c r="E5" i="3"/>
  <c r="E6" i="3"/>
  <c r="E7" i="3"/>
  <c r="E8" i="3"/>
  <c r="F8" i="3"/>
  <c r="D8" i="3"/>
  <c r="F7" i="3"/>
  <c r="D7" i="3"/>
  <c r="D6" i="3"/>
  <c r="F5" i="3"/>
  <c r="D5" i="3"/>
  <c r="F4" i="3"/>
  <c r="D4" i="3"/>
  <c r="F14" i="2"/>
  <c r="J14" i="2"/>
  <c r="F15" i="2"/>
  <c r="J15" i="2"/>
  <c r="F13" i="2"/>
  <c r="J13" i="2"/>
  <c r="H13" i="2"/>
  <c r="H14" i="2"/>
  <c r="H15" i="2"/>
  <c r="E9" i="2"/>
  <c r="I15" i="2"/>
  <c r="I14" i="2"/>
  <c r="I13" i="2"/>
  <c r="G4" i="2"/>
  <c r="G5" i="2"/>
  <c r="G6" i="2"/>
  <c r="H6" i="2"/>
  <c r="G14" i="2"/>
  <c r="G15" i="2"/>
  <c r="G13" i="2"/>
  <c r="F16" i="2"/>
  <c r="E14" i="2"/>
  <c r="E15" i="2"/>
  <c r="E13" i="2"/>
  <c r="K3" i="2"/>
  <c r="G7" i="2"/>
  <c r="G8" i="2"/>
  <c r="H8" i="2"/>
  <c r="F8" i="2"/>
  <c r="H7" i="2"/>
  <c r="F7" i="2"/>
  <c r="F6" i="2"/>
  <c r="H5" i="2"/>
  <c r="F5" i="2"/>
  <c r="H4" i="2"/>
  <c r="F4" i="2"/>
  <c r="E4" i="1"/>
  <c r="E5" i="1"/>
  <c r="C9" i="1"/>
  <c r="F5" i="1"/>
  <c r="E6" i="1"/>
  <c r="F6" i="1"/>
  <c r="E7" i="1"/>
  <c r="F7" i="1"/>
  <c r="E8" i="1"/>
  <c r="F8" i="1"/>
  <c r="F4" i="1"/>
  <c r="D5" i="1"/>
  <c r="D6" i="1"/>
  <c r="D7" i="1"/>
  <c r="D8" i="1"/>
  <c r="D4" i="1"/>
</calcChain>
</file>

<file path=xl/sharedStrings.xml><?xml version="1.0" encoding="utf-8"?>
<sst xmlns="http://schemas.openxmlformats.org/spreadsheetml/2006/main" count="48" uniqueCount="22">
  <si>
    <t>X: Edad de los alumnos CAU-ADE</t>
  </si>
  <si>
    <r>
      <t>x</t>
    </r>
    <r>
      <rPr>
        <vertAlign val="subscript"/>
        <sz val="12"/>
        <color theme="1"/>
        <rFont val="Calibri (Cuerpo)"/>
      </rPr>
      <t>i</t>
    </r>
  </si>
  <si>
    <r>
      <t>n</t>
    </r>
    <r>
      <rPr>
        <vertAlign val="subscript"/>
        <sz val="12"/>
        <color theme="1"/>
        <rFont val="Calibri (Cuerpo)"/>
      </rPr>
      <t>i</t>
    </r>
  </si>
  <si>
    <t>i</t>
  </si>
  <si>
    <r>
      <t>f</t>
    </r>
    <r>
      <rPr>
        <vertAlign val="subscript"/>
        <sz val="12"/>
        <color theme="1"/>
        <rFont val="Calibri (Cuerpo)"/>
      </rPr>
      <t>i</t>
    </r>
  </si>
  <si>
    <t>N</t>
  </si>
  <si>
    <r>
      <t>N</t>
    </r>
    <r>
      <rPr>
        <vertAlign val="subscript"/>
        <sz val="12"/>
        <color theme="1"/>
        <rFont val="Calibri (Cuerpo)"/>
      </rPr>
      <t>i</t>
    </r>
  </si>
  <si>
    <r>
      <t>F</t>
    </r>
    <r>
      <rPr>
        <vertAlign val="subscript"/>
        <sz val="12"/>
        <color theme="1"/>
        <rFont val="Calibri (Cuerpo)"/>
      </rPr>
      <t>i</t>
    </r>
  </si>
  <si>
    <r>
      <t>L</t>
    </r>
    <r>
      <rPr>
        <vertAlign val="subscript"/>
        <sz val="12"/>
        <color theme="1"/>
        <rFont val="Calibri (Cuerpo)"/>
      </rPr>
      <t>i</t>
    </r>
  </si>
  <si>
    <r>
      <t>L</t>
    </r>
    <r>
      <rPr>
        <vertAlign val="subscript"/>
        <sz val="12"/>
        <color theme="1"/>
        <rFont val="Calibri (Cuerpo)"/>
      </rPr>
      <t>s</t>
    </r>
  </si>
  <si>
    <t>[</t>
  </si>
  <si>
    <t>Recorrido</t>
  </si>
  <si>
    <t>)</t>
  </si>
  <si>
    <t>]</t>
  </si>
  <si>
    <r>
      <t>d</t>
    </r>
    <r>
      <rPr>
        <vertAlign val="subscript"/>
        <sz val="12"/>
        <color theme="1"/>
        <rFont val="Calibri (Cuerpo)"/>
      </rPr>
      <t>i</t>
    </r>
  </si>
  <si>
    <r>
      <t>x</t>
    </r>
    <r>
      <rPr>
        <vertAlign val="subscript"/>
        <sz val="12"/>
        <color theme="1"/>
        <rFont val="Calibri (Cuerpo)"/>
      </rPr>
      <t>i</t>
    </r>
    <r>
      <rPr>
        <sz val="12"/>
        <color theme="1"/>
        <rFont val="Calibri (Cuerpo)"/>
      </rPr>
      <t>n</t>
    </r>
    <r>
      <rPr>
        <vertAlign val="subscript"/>
        <sz val="12"/>
        <color theme="1"/>
        <rFont val="Calibri (Cuerpo)"/>
      </rPr>
      <t>i</t>
    </r>
  </si>
  <si>
    <t>M.aritmetica</t>
  </si>
  <si>
    <t>años</t>
  </si>
  <si>
    <r>
      <t>x</t>
    </r>
    <r>
      <rPr>
        <vertAlign val="subscript"/>
        <sz val="12"/>
        <color theme="1"/>
        <rFont val="Calibri (Cuerpo)"/>
      </rPr>
      <t>i^</t>
    </r>
    <r>
      <rPr>
        <sz val="12"/>
        <color theme="1"/>
        <rFont val="Calibri (Cuerpo)"/>
      </rPr>
      <t>n</t>
    </r>
    <r>
      <rPr>
        <vertAlign val="subscript"/>
        <sz val="12"/>
        <color theme="1"/>
        <rFont val="Calibri (Cuerpo)"/>
      </rPr>
      <t>i</t>
    </r>
  </si>
  <si>
    <t>G</t>
  </si>
  <si>
    <t>H</t>
  </si>
  <si>
    <r>
      <rPr>
        <sz val="12"/>
        <color theme="1"/>
        <rFont val="Calibri (Cuerpo)"/>
      </rPr>
      <t>n</t>
    </r>
    <r>
      <rPr>
        <vertAlign val="subscript"/>
        <sz val="12"/>
        <color theme="1"/>
        <rFont val="Calibri (Cuerpo)"/>
      </rPr>
      <t>i</t>
    </r>
    <r>
      <rPr>
        <sz val="12"/>
        <color theme="1"/>
        <rFont val="Calibri (Cuerpo)"/>
      </rPr>
      <t>/x</t>
    </r>
    <r>
      <rPr>
        <vertAlign val="subscript"/>
        <sz val="12"/>
        <color theme="1"/>
        <rFont val="Calibri (Cuerpo)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</si>
</sst>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 (Cuerpo)"/>
    </font>
    <font>
      <sz val="12"/>
      <color rgb="FFFF0000"/>
      <name val="Calibri"/>
      <family val="2"/>
      <scheme val="minor"/>
    </font>
    <font>
      <sz val="12"/>
      <color theme="1"/>
      <name val="Calibri (Cuerpo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9" fontId="0" fillId="0" borderId="0" xfId="1" applyFont="1"/>
    <xf numFmtId="10" fontId="0" fillId="0" borderId="0" xfId="1" applyNumberFormat="1" applyFont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'Sin agrupar'!$F$3</c:f>
              <c:strCache>
                <c:ptCount val="1"/>
                <c:pt idx="0">
                  <c:v>Fi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'Sin agrupar'!$B$4:$B$8</c:f>
              <c:numCache>
                <c:formatCode>General</c:formatCode>
                <c:ptCount val="5"/>
                <c:pt idx="0">
                  <c:v>19.0</c:v>
                </c:pt>
                <c:pt idx="1">
                  <c:v>20.0</c:v>
                </c:pt>
                <c:pt idx="2">
                  <c:v>21.0</c:v>
                </c:pt>
                <c:pt idx="3">
                  <c:v>22.0</c:v>
                </c:pt>
                <c:pt idx="4">
                  <c:v>23.0</c:v>
                </c:pt>
              </c:numCache>
            </c:numRef>
          </c:cat>
          <c:val>
            <c:numRef>
              <c:f>'Sin agrupar'!$F$4:$F$8</c:f>
              <c:numCache>
                <c:formatCode>General</c:formatCode>
                <c:ptCount val="5"/>
                <c:pt idx="0">
                  <c:v>0.24</c:v>
                </c:pt>
                <c:pt idx="1">
                  <c:v>0.76</c:v>
                </c:pt>
                <c:pt idx="2">
                  <c:v>0.88</c:v>
                </c:pt>
                <c:pt idx="3">
                  <c:v>0.92</c:v>
                </c:pt>
                <c:pt idx="4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923600"/>
        <c:axId val="2037907696"/>
      </c:lineChart>
      <c:catAx>
        <c:axId val="203792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37907696"/>
        <c:crosses val="autoZero"/>
        <c:auto val="1"/>
        <c:lblAlgn val="ctr"/>
        <c:lblOffset val="100"/>
        <c:noMultiLvlLbl val="0"/>
      </c:catAx>
      <c:valAx>
        <c:axId val="203790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3792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'Sin agrupar'!$D$3</c:f>
              <c:strCache>
                <c:ptCount val="1"/>
                <c:pt idx="0">
                  <c:v>fi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cat>
            <c:numRef>
              <c:f>'Sin agrupar'!$B$4:$B$8</c:f>
              <c:numCache>
                <c:formatCode>General</c:formatCode>
                <c:ptCount val="5"/>
                <c:pt idx="0">
                  <c:v>19.0</c:v>
                </c:pt>
                <c:pt idx="1">
                  <c:v>20.0</c:v>
                </c:pt>
                <c:pt idx="2">
                  <c:v>21.0</c:v>
                </c:pt>
                <c:pt idx="3">
                  <c:v>22.0</c:v>
                </c:pt>
                <c:pt idx="4">
                  <c:v>23.0</c:v>
                </c:pt>
              </c:numCache>
            </c:numRef>
          </c:cat>
          <c:val>
            <c:numRef>
              <c:f>'Sin agrupar'!$D$4:$D$8</c:f>
              <c:numCache>
                <c:formatCode>General</c:formatCode>
                <c:ptCount val="5"/>
                <c:pt idx="0">
                  <c:v>0.24</c:v>
                </c:pt>
                <c:pt idx="1">
                  <c:v>0.52</c:v>
                </c:pt>
                <c:pt idx="2">
                  <c:v>0.12</c:v>
                </c:pt>
                <c:pt idx="3">
                  <c:v>0.04</c:v>
                </c:pt>
                <c:pt idx="4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agrupados!$J$12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agrupados!$E$13:$E$15</c:f>
              <c:numCache>
                <c:formatCode>General</c:formatCode>
                <c:ptCount val="3"/>
                <c:pt idx="0">
                  <c:v>13.0</c:v>
                </c:pt>
                <c:pt idx="1">
                  <c:v>22.0</c:v>
                </c:pt>
                <c:pt idx="2">
                  <c:v>24.0</c:v>
                </c:pt>
              </c:numCache>
            </c:numRef>
          </c:cat>
          <c:val>
            <c:numRef>
              <c:f>agrupados!$J$13:$J$15</c:f>
              <c:numCache>
                <c:formatCode>General</c:formatCode>
                <c:ptCount val="3"/>
                <c:pt idx="0">
                  <c:v>1.1875</c:v>
                </c:pt>
                <c:pt idx="1">
                  <c:v>2.0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137696"/>
        <c:axId val="2038142336"/>
      </c:barChart>
      <c:catAx>
        <c:axId val="203813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38142336"/>
        <c:crosses val="autoZero"/>
        <c:auto val="1"/>
        <c:lblAlgn val="ctr"/>
        <c:lblOffset val="100"/>
        <c:noMultiLvlLbl val="0"/>
      </c:catAx>
      <c:valAx>
        <c:axId val="203814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381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'Medidas de Posición'!$F$3</c:f>
              <c:strCache>
                <c:ptCount val="1"/>
                <c:pt idx="0">
                  <c:v>Fi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'Medidas de Posición'!$B$4:$B$8</c:f>
              <c:numCache>
                <c:formatCode>General</c:formatCode>
                <c:ptCount val="5"/>
                <c:pt idx="0">
                  <c:v>19.0</c:v>
                </c:pt>
                <c:pt idx="1">
                  <c:v>20.0</c:v>
                </c:pt>
                <c:pt idx="2">
                  <c:v>21.0</c:v>
                </c:pt>
                <c:pt idx="3">
                  <c:v>22.0</c:v>
                </c:pt>
                <c:pt idx="4">
                  <c:v>23.0</c:v>
                </c:pt>
              </c:numCache>
            </c:numRef>
          </c:cat>
          <c:val>
            <c:numRef>
              <c:f>'Medidas de Posición'!$F$4:$F$8</c:f>
              <c:numCache>
                <c:formatCode>0.00%</c:formatCode>
                <c:ptCount val="5"/>
                <c:pt idx="0">
                  <c:v>0.24</c:v>
                </c:pt>
                <c:pt idx="1">
                  <c:v>0.76</c:v>
                </c:pt>
                <c:pt idx="2">
                  <c:v>0.88</c:v>
                </c:pt>
                <c:pt idx="3">
                  <c:v>0.92</c:v>
                </c:pt>
                <c:pt idx="4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132544"/>
        <c:axId val="2052137024"/>
      </c:barChart>
      <c:catAx>
        <c:axId val="20521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52137024"/>
        <c:crosses val="autoZero"/>
        <c:auto val="1"/>
        <c:lblAlgn val="ctr"/>
        <c:lblOffset val="100"/>
        <c:noMultiLvlLbl val="0"/>
      </c:catAx>
      <c:valAx>
        <c:axId val="2052137024"/>
        <c:scaling>
          <c:orientation val="minMax"/>
          <c:max val="1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5213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'Medidas de Posición'!$D$3</c:f>
              <c:strCache>
                <c:ptCount val="1"/>
                <c:pt idx="0">
                  <c:v>fi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cat>
            <c:numRef>
              <c:f>'Medidas de Posición'!$B$4:$B$8</c:f>
              <c:numCache>
                <c:formatCode>General</c:formatCode>
                <c:ptCount val="5"/>
                <c:pt idx="0">
                  <c:v>19.0</c:v>
                </c:pt>
                <c:pt idx="1">
                  <c:v>20.0</c:v>
                </c:pt>
                <c:pt idx="2">
                  <c:v>21.0</c:v>
                </c:pt>
                <c:pt idx="3">
                  <c:v>22.0</c:v>
                </c:pt>
                <c:pt idx="4">
                  <c:v>23.0</c:v>
                </c:pt>
              </c:numCache>
            </c:numRef>
          </c:cat>
          <c:val>
            <c:numRef>
              <c:f>'Medidas de Posición'!$D$4:$D$8</c:f>
              <c:numCache>
                <c:formatCode>0%</c:formatCode>
                <c:ptCount val="5"/>
                <c:pt idx="0">
                  <c:v>0.24</c:v>
                </c:pt>
                <c:pt idx="1">
                  <c:v>0.52</c:v>
                </c:pt>
                <c:pt idx="2">
                  <c:v>0.12</c:v>
                </c:pt>
                <c:pt idx="3">
                  <c:v>0.04</c:v>
                </c:pt>
                <c:pt idx="4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2</xdr:row>
      <xdr:rowOff>57150</xdr:rowOff>
    </xdr:from>
    <xdr:to>
      <xdr:col>10</xdr:col>
      <xdr:colOff>581025</xdr:colOff>
      <xdr:row>20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184150</xdr:rowOff>
    </xdr:from>
    <xdr:to>
      <xdr:col>4</xdr:col>
      <xdr:colOff>419100</xdr:colOff>
      <xdr:row>26</xdr:row>
      <xdr:rowOff>184150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7</xdr:row>
      <xdr:rowOff>120650</xdr:rowOff>
    </xdr:from>
    <xdr:to>
      <xdr:col>6</xdr:col>
      <xdr:colOff>600074</xdr:colOff>
      <xdr:row>22</xdr:row>
      <xdr:rowOff>31750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682625</xdr:colOff>
      <xdr:row>1</xdr:row>
      <xdr:rowOff>120650</xdr:rowOff>
    </xdr:from>
    <xdr:to>
      <xdr:col>11</xdr:col>
      <xdr:colOff>85725</xdr:colOff>
      <xdr:row>19</xdr:row>
      <xdr:rowOff>120650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184150</xdr:rowOff>
    </xdr:from>
    <xdr:to>
      <xdr:col>4</xdr:col>
      <xdr:colOff>419100</xdr:colOff>
      <xdr:row>26</xdr:row>
      <xdr:rowOff>184150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Ruler="0" zoomScale="200" zoomScaleNormal="200" zoomScalePageLayoutView="200" workbookViewId="0">
      <selection activeCell="E1" sqref="E1:F1048576"/>
    </sheetView>
  </sheetViews>
  <sheetFormatPr baseColWidth="10" defaultRowHeight="16" x14ac:dyDescent="0.2"/>
  <cols>
    <col min="1" max="1" width="7.83203125" customWidth="1"/>
    <col min="2" max="3" width="3.1640625" bestFit="1" customWidth="1"/>
    <col min="4" max="4" width="5.1640625" bestFit="1" customWidth="1"/>
    <col min="5" max="5" width="3.1640625" bestFit="1" customWidth="1"/>
    <col min="6" max="6" width="5.1640625" bestFit="1" customWidth="1"/>
  </cols>
  <sheetData>
    <row r="1" spans="1:6" x14ac:dyDescent="0.2">
      <c r="A1" t="s">
        <v>0</v>
      </c>
    </row>
    <row r="3" spans="1:6" ht="18" x14ac:dyDescent="0.25">
      <c r="A3" t="s">
        <v>3</v>
      </c>
      <c r="B3" t="s">
        <v>1</v>
      </c>
      <c r="C3" t="s">
        <v>2</v>
      </c>
      <c r="D3" t="s">
        <v>4</v>
      </c>
      <c r="E3" t="s">
        <v>6</v>
      </c>
      <c r="F3" t="s">
        <v>7</v>
      </c>
    </row>
    <row r="4" spans="1:6" x14ac:dyDescent="0.2">
      <c r="A4">
        <v>1</v>
      </c>
      <c r="B4">
        <v>19</v>
      </c>
      <c r="C4">
        <v>6</v>
      </c>
      <c r="D4">
        <f>C4/$C$9</f>
        <v>0.24</v>
      </c>
      <c r="E4">
        <f>C4</f>
        <v>6</v>
      </c>
      <c r="F4">
        <f>E4/$C$9</f>
        <v>0.24</v>
      </c>
    </row>
    <row r="5" spans="1:6" x14ac:dyDescent="0.2">
      <c r="A5">
        <v>2</v>
      </c>
      <c r="B5">
        <v>20</v>
      </c>
      <c r="C5">
        <v>13</v>
      </c>
      <c r="D5">
        <f t="shared" ref="D5:D8" si="0">C5/$C$9</f>
        <v>0.52</v>
      </c>
      <c r="E5">
        <f>E4+C5</f>
        <v>19</v>
      </c>
      <c r="F5">
        <f t="shared" ref="F5:F8" si="1">E5/$C$9</f>
        <v>0.76</v>
      </c>
    </row>
    <row r="6" spans="1:6" x14ac:dyDescent="0.2">
      <c r="A6">
        <v>3</v>
      </c>
      <c r="B6">
        <v>21</v>
      </c>
      <c r="C6">
        <v>3</v>
      </c>
      <c r="D6">
        <f t="shared" si="0"/>
        <v>0.12</v>
      </c>
      <c r="E6">
        <f t="shared" ref="E6:E8" si="2">E5+C6</f>
        <v>22</v>
      </c>
      <c r="F6">
        <f t="shared" si="1"/>
        <v>0.88</v>
      </c>
    </row>
    <row r="7" spans="1:6" x14ac:dyDescent="0.2">
      <c r="A7">
        <v>4</v>
      </c>
      <c r="B7">
        <v>22</v>
      </c>
      <c r="C7">
        <v>1</v>
      </c>
      <c r="D7">
        <f t="shared" si="0"/>
        <v>0.04</v>
      </c>
      <c r="E7">
        <f t="shared" si="2"/>
        <v>23</v>
      </c>
      <c r="F7">
        <f t="shared" si="1"/>
        <v>0.92</v>
      </c>
    </row>
    <row r="8" spans="1:6" x14ac:dyDescent="0.2">
      <c r="A8">
        <v>5</v>
      </c>
      <c r="B8">
        <v>23</v>
      </c>
      <c r="C8">
        <v>2</v>
      </c>
      <c r="D8">
        <f t="shared" si="0"/>
        <v>0.08</v>
      </c>
      <c r="E8">
        <f t="shared" si="2"/>
        <v>25</v>
      </c>
      <c r="F8">
        <f t="shared" si="1"/>
        <v>1</v>
      </c>
    </row>
    <row r="9" spans="1:6" x14ac:dyDescent="0.2">
      <c r="C9" s="1">
        <f>SUM(C4:C8)</f>
        <v>25</v>
      </c>
    </row>
    <row r="10" spans="1:6" x14ac:dyDescent="0.2">
      <c r="C10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Ruler="0" zoomScale="200" zoomScaleNormal="200" zoomScalePageLayoutView="200" workbookViewId="0">
      <selection activeCell="F6" sqref="F6"/>
    </sheetView>
  </sheetViews>
  <sheetFormatPr baseColWidth="10" defaultRowHeight="16" x14ac:dyDescent="0.2"/>
  <cols>
    <col min="1" max="1" width="1.1640625" customWidth="1"/>
    <col min="2" max="2" width="6.1640625" customWidth="1"/>
  </cols>
  <sheetData>
    <row r="1" spans="1:11" x14ac:dyDescent="0.2">
      <c r="B1" t="s">
        <v>0</v>
      </c>
    </row>
    <row r="3" spans="1:11" ht="18" x14ac:dyDescent="0.25">
      <c r="B3" t="s">
        <v>3</v>
      </c>
      <c r="C3" t="s">
        <v>1</v>
      </c>
      <c r="E3" t="s">
        <v>2</v>
      </c>
      <c r="F3" t="s">
        <v>4</v>
      </c>
      <c r="G3" t="s">
        <v>6</v>
      </c>
      <c r="H3" t="s">
        <v>7</v>
      </c>
      <c r="J3" t="s">
        <v>11</v>
      </c>
      <c r="K3">
        <f>MAX(C4:C8)-MIN(C4:C8)</f>
        <v>4</v>
      </c>
    </row>
    <row r="4" spans="1:11" x14ac:dyDescent="0.2">
      <c r="B4">
        <v>1</v>
      </c>
      <c r="C4">
        <v>19</v>
      </c>
      <c r="E4">
        <v>6</v>
      </c>
      <c r="F4">
        <f>E4/$E$9</f>
        <v>0.24</v>
      </c>
      <c r="G4">
        <f>E4</f>
        <v>6</v>
      </c>
      <c r="H4">
        <f>G4/$E$9</f>
        <v>0.24</v>
      </c>
    </row>
    <row r="5" spans="1:11" x14ac:dyDescent="0.2">
      <c r="B5">
        <v>2</v>
      </c>
      <c r="C5">
        <v>20</v>
      </c>
      <c r="E5">
        <v>13</v>
      </c>
      <c r="F5">
        <f t="shared" ref="F5:F8" si="0">E5/$E$9</f>
        <v>0.52</v>
      </c>
      <c r="G5">
        <f>G4+E5</f>
        <v>19</v>
      </c>
      <c r="H5">
        <f>G5/$E$9</f>
        <v>0.76</v>
      </c>
    </row>
    <row r="6" spans="1:11" x14ac:dyDescent="0.2">
      <c r="B6">
        <v>3</v>
      </c>
      <c r="C6">
        <v>21</v>
      </c>
      <c r="E6">
        <v>3</v>
      </c>
      <c r="F6">
        <f t="shared" si="0"/>
        <v>0.12</v>
      </c>
      <c r="G6">
        <f t="shared" ref="G6:G8" si="1">G5+E6</f>
        <v>22</v>
      </c>
      <c r="H6">
        <f>G6/$E$9</f>
        <v>0.88</v>
      </c>
    </row>
    <row r="7" spans="1:11" x14ac:dyDescent="0.2">
      <c r="B7">
        <v>4</v>
      </c>
      <c r="C7">
        <v>22</v>
      </c>
      <c r="E7">
        <v>1</v>
      </c>
      <c r="F7">
        <f t="shared" si="0"/>
        <v>0.04</v>
      </c>
      <c r="G7">
        <f t="shared" si="1"/>
        <v>23</v>
      </c>
      <c r="H7">
        <f>G7/$E$9</f>
        <v>0.92</v>
      </c>
    </row>
    <row r="8" spans="1:11" x14ac:dyDescent="0.2">
      <c r="B8">
        <v>5</v>
      </c>
      <c r="C8">
        <v>23</v>
      </c>
      <c r="E8">
        <v>2</v>
      </c>
      <c r="F8">
        <f t="shared" si="0"/>
        <v>0.08</v>
      </c>
      <c r="G8">
        <f t="shared" si="1"/>
        <v>25</v>
      </c>
      <c r="H8">
        <f>G8/$E$9</f>
        <v>1</v>
      </c>
    </row>
    <row r="9" spans="1:11" x14ac:dyDescent="0.2">
      <c r="E9" s="1">
        <f>SUM(E4:E8)</f>
        <v>25</v>
      </c>
    </row>
    <row r="10" spans="1:11" x14ac:dyDescent="0.2">
      <c r="E10" t="s">
        <v>5</v>
      </c>
    </row>
    <row r="12" spans="1:11" ht="18" x14ac:dyDescent="0.25">
      <c r="B12" t="s">
        <v>8</v>
      </c>
      <c r="C12" t="s">
        <v>9</v>
      </c>
      <c r="E12" t="s">
        <v>1</v>
      </c>
      <c r="F12" t="s">
        <v>2</v>
      </c>
      <c r="G12" t="s">
        <v>4</v>
      </c>
      <c r="H12" t="s">
        <v>6</v>
      </c>
      <c r="I12" t="s">
        <v>7</v>
      </c>
      <c r="J12" t="s">
        <v>14</v>
      </c>
    </row>
    <row r="13" spans="1:11" x14ac:dyDescent="0.2">
      <c r="A13" t="s">
        <v>10</v>
      </c>
      <c r="B13">
        <v>5</v>
      </c>
      <c r="C13">
        <v>21</v>
      </c>
      <c r="D13" t="s">
        <v>12</v>
      </c>
      <c r="E13">
        <f>(B13+C13)/2</f>
        <v>13</v>
      </c>
      <c r="F13">
        <f>SUM(E4:E5)</f>
        <v>19</v>
      </c>
      <c r="G13" s="2">
        <f>F13/$E$9</f>
        <v>0.76</v>
      </c>
      <c r="H13">
        <f>F13</f>
        <v>19</v>
      </c>
      <c r="I13">
        <f>H13/$E$9</f>
        <v>0.76</v>
      </c>
      <c r="J13">
        <f>F13/(C13-B13)</f>
        <v>1.1875</v>
      </c>
    </row>
    <row r="14" spans="1:11" x14ac:dyDescent="0.2">
      <c r="A14" t="s">
        <v>10</v>
      </c>
      <c r="B14">
        <v>21</v>
      </c>
      <c r="C14">
        <v>23</v>
      </c>
      <c r="D14" t="s">
        <v>12</v>
      </c>
      <c r="E14">
        <f t="shared" ref="E14:E15" si="2">(B14+C14)/2</f>
        <v>22</v>
      </c>
      <c r="F14">
        <f>SUM(E6:E7)</f>
        <v>4</v>
      </c>
      <c r="G14" s="2">
        <f t="shared" ref="G14:G15" si="3">F14/$E$9</f>
        <v>0.16</v>
      </c>
      <c r="H14">
        <f>H13+F14</f>
        <v>23</v>
      </c>
      <c r="I14">
        <f>H14/$E$9</f>
        <v>0.92</v>
      </c>
      <c r="J14">
        <f t="shared" ref="J14:J15" si="4">F14/(C14-B14)</f>
        <v>2</v>
      </c>
    </row>
    <row r="15" spans="1:11" x14ac:dyDescent="0.2">
      <c r="A15" t="s">
        <v>10</v>
      </c>
      <c r="B15">
        <v>23</v>
      </c>
      <c r="C15">
        <v>25</v>
      </c>
      <c r="D15" t="s">
        <v>13</v>
      </c>
      <c r="E15">
        <f t="shared" si="2"/>
        <v>24</v>
      </c>
      <c r="F15">
        <f>SUM(E8)</f>
        <v>2</v>
      </c>
      <c r="G15" s="2">
        <f t="shared" si="3"/>
        <v>0.08</v>
      </c>
      <c r="H15">
        <f t="shared" ref="H15" si="5">H14+F15</f>
        <v>25</v>
      </c>
      <c r="I15">
        <f>H15/$E$9</f>
        <v>1</v>
      </c>
      <c r="J15">
        <f t="shared" si="4"/>
        <v>1</v>
      </c>
    </row>
    <row r="16" spans="1:11" x14ac:dyDescent="0.2">
      <c r="F16">
        <f>SUM(F13:F15)</f>
        <v>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showRuler="0" zoomScale="200" zoomScaleNormal="200" zoomScalePageLayoutView="200" workbookViewId="0">
      <selection activeCell="H1" sqref="H1:H2"/>
    </sheetView>
  </sheetViews>
  <sheetFormatPr baseColWidth="10" defaultRowHeight="16" x14ac:dyDescent="0.2"/>
  <cols>
    <col min="1" max="1" width="7.83203125" customWidth="1"/>
    <col min="2" max="2" width="3.1640625" bestFit="1" customWidth="1"/>
    <col min="3" max="3" width="7.33203125" customWidth="1"/>
    <col min="4" max="4" width="9.33203125" customWidth="1"/>
    <col min="5" max="5" width="3.1640625" bestFit="1" customWidth="1"/>
    <col min="6" max="6" width="9.5" customWidth="1"/>
    <col min="8" max="8" width="11.83203125" bestFit="1" customWidth="1"/>
  </cols>
  <sheetData>
    <row r="1" spans="1:9" x14ac:dyDescent="0.2">
      <c r="A1" t="s">
        <v>0</v>
      </c>
    </row>
    <row r="3" spans="1:9" ht="18" x14ac:dyDescent="0.25">
      <c r="A3" t="s">
        <v>3</v>
      </c>
      <c r="B3" t="s">
        <v>1</v>
      </c>
      <c r="C3" t="s">
        <v>2</v>
      </c>
      <c r="D3" t="s">
        <v>4</v>
      </c>
      <c r="E3" t="s">
        <v>6</v>
      </c>
      <c r="F3" t="s">
        <v>7</v>
      </c>
      <c r="G3" t="s">
        <v>15</v>
      </c>
      <c r="H3" t="s">
        <v>18</v>
      </c>
      <c r="I3" s="5" t="s">
        <v>21</v>
      </c>
    </row>
    <row r="4" spans="1:9" x14ac:dyDescent="0.2">
      <c r="A4">
        <v>1</v>
      </c>
      <c r="B4">
        <v>19</v>
      </c>
      <c r="C4">
        <v>6</v>
      </c>
      <c r="D4" s="2">
        <f>C4/$C$9</f>
        <v>0.24</v>
      </c>
      <c r="E4">
        <f>C4</f>
        <v>6</v>
      </c>
      <c r="F4" s="3">
        <f>E4/$C$9</f>
        <v>0.24</v>
      </c>
      <c r="G4">
        <f>B4*C4</f>
        <v>114</v>
      </c>
      <c r="H4">
        <f>B4^C4</f>
        <v>47045881</v>
      </c>
      <c r="I4">
        <f>C4/B4</f>
        <v>0.31578947368421051</v>
      </c>
    </row>
    <row r="5" spans="1:9" x14ac:dyDescent="0.2">
      <c r="A5">
        <v>2</v>
      </c>
      <c r="B5">
        <v>20</v>
      </c>
      <c r="C5">
        <v>13</v>
      </c>
      <c r="D5" s="2">
        <f t="shared" ref="D5:D8" si="0">C5/$C$9</f>
        <v>0.52</v>
      </c>
      <c r="E5">
        <f>E4+C5</f>
        <v>19</v>
      </c>
      <c r="F5" s="3">
        <f t="shared" ref="F5:F8" si="1">E5/$C$9</f>
        <v>0.76</v>
      </c>
      <c r="G5">
        <f t="shared" ref="G5:G8" si="2">B5*C5</f>
        <v>260</v>
      </c>
      <c r="H5">
        <f t="shared" ref="H5:H8" si="3">B5^C5</f>
        <v>8.192E+16</v>
      </c>
      <c r="I5">
        <f t="shared" ref="I5:I8" si="4">C5/B5</f>
        <v>0.65</v>
      </c>
    </row>
    <row r="6" spans="1:9" x14ac:dyDescent="0.2">
      <c r="A6">
        <v>3</v>
      </c>
      <c r="B6">
        <v>21</v>
      </c>
      <c r="C6">
        <v>3</v>
      </c>
      <c r="D6" s="2">
        <f t="shared" si="0"/>
        <v>0.12</v>
      </c>
      <c r="E6">
        <f t="shared" ref="E6:E8" si="5">E5+C6</f>
        <v>22</v>
      </c>
      <c r="F6" s="3">
        <f>SUM(C4:C6)/C9</f>
        <v>0.88</v>
      </c>
      <c r="G6">
        <f>B6*C6</f>
        <v>63</v>
      </c>
      <c r="H6">
        <f t="shared" si="3"/>
        <v>9261</v>
      </c>
      <c r="I6">
        <f t="shared" si="4"/>
        <v>0.14285714285714285</v>
      </c>
    </row>
    <row r="7" spans="1:9" x14ac:dyDescent="0.2">
      <c r="A7">
        <v>4</v>
      </c>
      <c r="B7">
        <v>22</v>
      </c>
      <c r="C7">
        <v>1</v>
      </c>
      <c r="D7" s="2">
        <f t="shared" si="0"/>
        <v>0.04</v>
      </c>
      <c r="E7">
        <f t="shared" si="5"/>
        <v>23</v>
      </c>
      <c r="F7" s="3">
        <f t="shared" si="1"/>
        <v>0.92</v>
      </c>
      <c r="G7">
        <f t="shared" si="2"/>
        <v>22</v>
      </c>
      <c r="H7">
        <f t="shared" si="3"/>
        <v>22</v>
      </c>
      <c r="I7">
        <f t="shared" si="4"/>
        <v>4.5454545454545456E-2</v>
      </c>
    </row>
    <row r="8" spans="1:9" x14ac:dyDescent="0.2">
      <c r="A8">
        <v>5</v>
      </c>
      <c r="B8">
        <v>23</v>
      </c>
      <c r="C8">
        <v>2</v>
      </c>
      <c r="D8" s="2">
        <f t="shared" si="0"/>
        <v>0.08</v>
      </c>
      <c r="E8">
        <f t="shared" si="5"/>
        <v>25</v>
      </c>
      <c r="F8" s="3">
        <f t="shared" si="1"/>
        <v>1</v>
      </c>
      <c r="G8">
        <f t="shared" si="2"/>
        <v>46</v>
      </c>
      <c r="H8">
        <f t="shared" si="3"/>
        <v>529</v>
      </c>
      <c r="I8">
        <f t="shared" si="4"/>
        <v>8.6956521739130432E-2</v>
      </c>
    </row>
    <row r="9" spans="1:9" x14ac:dyDescent="0.2">
      <c r="C9" s="1">
        <f>SUM(C4:C8)</f>
        <v>25</v>
      </c>
      <c r="G9" s="4">
        <f>SUM(G4:G8)</f>
        <v>505</v>
      </c>
      <c r="H9" s="4">
        <f>PRODUCT(H4:H8)</f>
        <v>4.1538210841111416E+32</v>
      </c>
      <c r="I9" s="4">
        <f>SUM(I4:I8)</f>
        <v>1.2410576837350291</v>
      </c>
    </row>
    <row r="10" spans="1:9" x14ac:dyDescent="0.2">
      <c r="C10" t="s">
        <v>5</v>
      </c>
    </row>
    <row r="11" spans="1:9" x14ac:dyDescent="0.2">
      <c r="A11" t="s">
        <v>16</v>
      </c>
      <c r="C11">
        <f>G9/C9</f>
        <v>20.2</v>
      </c>
      <c r="D11" t="s">
        <v>17</v>
      </c>
    </row>
    <row r="12" spans="1:9" x14ac:dyDescent="0.2">
      <c r="A12" t="s">
        <v>19</v>
      </c>
      <c r="C12">
        <f>H9^(1/C9)</f>
        <v>20.171486850394064</v>
      </c>
      <c r="D12" t="s">
        <v>17</v>
      </c>
    </row>
    <row r="13" spans="1:9" x14ac:dyDescent="0.2">
      <c r="A13" t="s">
        <v>20</v>
      </c>
      <c r="C13">
        <f>C9/I9</f>
        <v>20.14410798760068</v>
      </c>
      <c r="D13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Sin agrupar</vt:lpstr>
      <vt:lpstr>agrupados</vt:lpstr>
      <vt:lpstr>Medidas de Posición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2016-09-16T09:10:50Z</dcterms:created>
  <dcterms:modified xsi:type="dcterms:W3CDTF">2016-09-23T09:42:19Z</dcterms:modified>
</cp:coreProperties>
</file>