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acorabadan/ownCloud/Documents/URJC 2016_2017/Estadística I/Ejercicios de Clase/"/>
    </mc:Choice>
  </mc:AlternateContent>
  <bookViews>
    <workbookView xWindow="0" yWindow="460" windowWidth="25600" windowHeight="16640" tabRatio="500" activeTab="1"/>
  </bookViews>
  <sheets>
    <sheet name="Hoja1" sheetId="1" r:id="rId1"/>
    <sheet name="Hoja1 (2)" sheetId="3" r:id="rId2"/>
    <sheet name="Hoja2" sheetId="2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3" l="1"/>
  <c r="F2" i="3"/>
  <c r="F3" i="3"/>
  <c r="F4" i="3"/>
  <c r="F5" i="3"/>
  <c r="F6" i="3"/>
  <c r="F7" i="3"/>
  <c r="F8" i="3"/>
  <c r="F9" i="3"/>
  <c r="F10" i="3"/>
  <c r="C2" i="3"/>
  <c r="C3" i="3"/>
  <c r="C4" i="3"/>
  <c r="C5" i="3"/>
  <c r="C6" i="3"/>
  <c r="C7" i="3"/>
  <c r="C8" i="3"/>
  <c r="C9" i="3"/>
  <c r="B12" i="3"/>
  <c r="D13" i="3"/>
  <c r="J2" i="3"/>
  <c r="K2" i="3"/>
  <c r="M2" i="3"/>
  <c r="J3" i="3"/>
  <c r="K3" i="3"/>
  <c r="M3" i="3"/>
  <c r="J4" i="3"/>
  <c r="K4" i="3"/>
  <c r="M4" i="3"/>
  <c r="J5" i="3"/>
  <c r="K5" i="3"/>
  <c r="M5" i="3"/>
  <c r="J6" i="3"/>
  <c r="K6" i="3"/>
  <c r="M6" i="3"/>
  <c r="J7" i="3"/>
  <c r="K7" i="3"/>
  <c r="M7" i="3"/>
  <c r="J8" i="3"/>
  <c r="K8" i="3"/>
  <c r="M8" i="3"/>
  <c r="J9" i="3"/>
  <c r="K9" i="3"/>
  <c r="M9" i="3"/>
  <c r="M10" i="3"/>
  <c r="D17" i="3"/>
  <c r="D18" i="3"/>
  <c r="D21" i="3"/>
  <c r="D20" i="3"/>
  <c r="D19" i="3"/>
  <c r="L2" i="3"/>
  <c r="L3" i="3"/>
  <c r="L4" i="3"/>
  <c r="L5" i="3"/>
  <c r="L6" i="3"/>
  <c r="L7" i="3"/>
  <c r="L8" i="3"/>
  <c r="L9" i="3"/>
  <c r="L10" i="3"/>
  <c r="D16" i="3"/>
  <c r="I2" i="3"/>
  <c r="I3" i="3"/>
  <c r="I4" i="3"/>
  <c r="I5" i="3"/>
  <c r="I6" i="3"/>
  <c r="I7" i="3"/>
  <c r="I8" i="3"/>
  <c r="I9" i="3"/>
  <c r="I10" i="3"/>
  <c r="D15" i="3"/>
  <c r="H2" i="3"/>
  <c r="H3" i="3"/>
  <c r="H4" i="3"/>
  <c r="H5" i="3"/>
  <c r="H6" i="3"/>
  <c r="H7" i="3"/>
  <c r="H8" i="3"/>
  <c r="H9" i="3"/>
  <c r="H10" i="3"/>
  <c r="D14" i="3"/>
  <c r="K10" i="3"/>
  <c r="D2" i="3"/>
  <c r="G2" i="3"/>
  <c r="D3" i="3"/>
  <c r="G3" i="3"/>
  <c r="D4" i="3"/>
  <c r="G4" i="3"/>
  <c r="D5" i="3"/>
  <c r="G5" i="3"/>
  <c r="D6" i="3"/>
  <c r="G6" i="3"/>
  <c r="D7" i="3"/>
  <c r="G7" i="3"/>
  <c r="D8" i="3"/>
  <c r="G8" i="3"/>
  <c r="D9" i="3"/>
  <c r="G9" i="3"/>
  <c r="G10" i="3"/>
  <c r="E2" i="3"/>
  <c r="E3" i="3"/>
  <c r="E4" i="3"/>
  <c r="E5" i="3"/>
  <c r="E6" i="3"/>
  <c r="E7" i="3"/>
  <c r="E8" i="3"/>
  <c r="E9" i="3"/>
  <c r="D25" i="1"/>
  <c r="D21" i="1"/>
  <c r="D20" i="1"/>
  <c r="D19" i="1"/>
  <c r="D17" i="1"/>
  <c r="D18" i="1"/>
  <c r="M10" i="1"/>
  <c r="M3" i="1"/>
  <c r="M4" i="1"/>
  <c r="M5" i="1"/>
  <c r="M6" i="1"/>
  <c r="M7" i="1"/>
  <c r="M8" i="1"/>
  <c r="M9" i="1"/>
  <c r="M2" i="1"/>
  <c r="D16" i="1"/>
  <c r="L10" i="1"/>
  <c r="L3" i="1"/>
  <c r="L4" i="1"/>
  <c r="L5" i="1"/>
  <c r="L6" i="1"/>
  <c r="L7" i="1"/>
  <c r="L8" i="1"/>
  <c r="L9" i="1"/>
  <c r="L2" i="1"/>
  <c r="K10" i="1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K2" i="1"/>
  <c r="J2" i="1"/>
  <c r="D15" i="1"/>
  <c r="I8" i="1"/>
  <c r="D14" i="1"/>
  <c r="H10" i="1"/>
  <c r="G2" i="1"/>
  <c r="I10" i="1"/>
  <c r="I3" i="1"/>
  <c r="I4" i="1"/>
  <c r="I5" i="1"/>
  <c r="I6" i="1"/>
  <c r="I7" i="1"/>
  <c r="I9" i="1"/>
  <c r="I2" i="1"/>
  <c r="H9" i="1"/>
  <c r="H3" i="1"/>
  <c r="H4" i="1"/>
  <c r="H5" i="1"/>
  <c r="H6" i="1"/>
  <c r="H7" i="1"/>
  <c r="H8" i="1"/>
  <c r="H2" i="1"/>
  <c r="F2" i="1"/>
  <c r="D13" i="1"/>
  <c r="G10" i="1"/>
  <c r="G3" i="1"/>
  <c r="G4" i="1"/>
  <c r="G5" i="1"/>
  <c r="G6" i="1"/>
  <c r="G7" i="1"/>
  <c r="G8" i="1"/>
  <c r="G9" i="1"/>
  <c r="F10" i="1"/>
  <c r="F9" i="1"/>
  <c r="F5" i="1"/>
  <c r="F3" i="1"/>
  <c r="F4" i="1"/>
  <c r="F6" i="1"/>
  <c r="F7" i="1"/>
  <c r="F8" i="1"/>
  <c r="C2" i="1"/>
  <c r="C3" i="1"/>
  <c r="C4" i="1"/>
  <c r="C5" i="1"/>
  <c r="C6" i="1"/>
  <c r="C7" i="1"/>
  <c r="C8" i="1"/>
  <c r="C9" i="1"/>
  <c r="B12" i="1"/>
  <c r="D2" i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<sst xmlns="http://schemas.openxmlformats.org/spreadsheetml/2006/main" count="44" uniqueCount="22">
  <si>
    <r>
      <t>x</t>
    </r>
    <r>
      <rPr>
        <vertAlign val="subscript"/>
        <sz val="12"/>
        <color theme="1"/>
        <rFont val="Calibri (Cuerpo)"/>
      </rPr>
      <t>i</t>
    </r>
  </si>
  <si>
    <r>
      <t>n</t>
    </r>
    <r>
      <rPr>
        <vertAlign val="subscript"/>
        <sz val="12"/>
        <color theme="1"/>
        <rFont val="Calibri (Cuerpo)"/>
      </rPr>
      <t>i</t>
    </r>
  </si>
  <si>
    <t>Ni</t>
  </si>
  <si>
    <t>fi</t>
  </si>
  <si>
    <t>N</t>
  </si>
  <si>
    <t>Fi</t>
  </si>
  <si>
    <r>
      <t>x</t>
    </r>
    <r>
      <rPr>
        <vertAlign val="subscript"/>
        <sz val="12"/>
        <color theme="1"/>
        <rFont val="Calibri (Cuerpo)"/>
      </rPr>
      <t>i</t>
    </r>
    <r>
      <rPr>
        <sz val="12"/>
        <color theme="1"/>
        <rFont val="Calibri (Cuerpo)"/>
      </rPr>
      <t>n</t>
    </r>
    <r>
      <rPr>
        <vertAlign val="subscript"/>
        <sz val="12"/>
        <color theme="1"/>
        <rFont val="Calibri (Cuerpo)"/>
      </rPr>
      <t>i</t>
    </r>
  </si>
  <si>
    <t>promedio</t>
  </si>
  <si>
    <r>
      <t>x</t>
    </r>
    <r>
      <rPr>
        <vertAlign val="subscript"/>
        <sz val="12"/>
        <color theme="1"/>
        <rFont val="Calibri (Cuerpo)"/>
      </rPr>
      <t>i</t>
    </r>
    <r>
      <rPr>
        <sz val="12"/>
        <color theme="1"/>
        <rFont val="Calibri (Cuerpo)"/>
      </rPr>
      <t>f</t>
    </r>
    <r>
      <rPr>
        <vertAlign val="subscript"/>
        <sz val="12"/>
        <color theme="1"/>
        <rFont val="Calibri (Cuerpo)"/>
      </rPr>
      <t>i</t>
    </r>
  </si>
  <si>
    <r>
      <t>x</t>
    </r>
    <r>
      <rPr>
        <vertAlign val="subscript"/>
        <sz val="12"/>
        <color theme="1"/>
        <rFont val="Calibri (Cuerpo)"/>
      </rPr>
      <t>i^</t>
    </r>
    <r>
      <rPr>
        <sz val="12"/>
        <color theme="1"/>
        <rFont val="Calibri (Cuerpo)"/>
      </rPr>
      <t>n</t>
    </r>
    <r>
      <rPr>
        <vertAlign val="subscript"/>
        <sz val="12"/>
        <color theme="1"/>
        <rFont val="Calibri (Cuerpo)"/>
      </rPr>
      <t>i</t>
    </r>
  </si>
  <si>
    <t>Geometrica</t>
  </si>
  <si>
    <t>Armónica</t>
  </si>
  <si>
    <r>
      <rPr>
        <sz val="12"/>
        <color theme="1"/>
        <rFont val="Calibri (Cuerpo)"/>
      </rPr>
      <t>n</t>
    </r>
    <r>
      <rPr>
        <vertAlign val="subscript"/>
        <sz val="12"/>
        <color theme="1"/>
        <rFont val="Calibri (Cuerpo)"/>
      </rPr>
      <t>i</t>
    </r>
    <r>
      <rPr>
        <sz val="12"/>
        <color theme="1"/>
        <rFont val="Calibri (Cuerpo)"/>
      </rPr>
      <t>/x</t>
    </r>
    <r>
      <rPr>
        <vertAlign val="subscript"/>
        <sz val="12"/>
        <color theme="1"/>
        <rFont val="Calibri (Cuerpo)"/>
      </rPr>
      <t>i</t>
    </r>
  </si>
  <si>
    <t>(xi-ma)</t>
  </si>
  <si>
    <t>(xi-ma)ni</t>
  </si>
  <si>
    <t>ABS((xi-ma)ni)</t>
  </si>
  <si>
    <t>DM</t>
  </si>
  <si>
    <t>((xi-ma)^2)ni</t>
  </si>
  <si>
    <t>Varianza</t>
  </si>
  <si>
    <t>años^2</t>
  </si>
  <si>
    <t>SD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</si>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</sst>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 (Cuerpo)"/>
    </font>
    <font>
      <sz val="12"/>
      <color theme="1"/>
      <name val="Calibri (Cuerpo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0" applyNumberFormat="1"/>
    <xf numFmtId="0" fontId="5" fillId="0" borderId="0" xfId="0" applyFont="1"/>
    <xf numFmtId="43" fontId="0" fillId="0" borderId="0" xfId="2" applyFont="1"/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Hoja1!$A$2:$A$9</c:f>
              <c:numCache>
                <c:formatCode>General</c:formatCode>
                <c:ptCount val="8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21.0</c:v>
                </c:pt>
                <c:pt idx="4">
                  <c:v>22.0</c:v>
                </c:pt>
                <c:pt idx="5">
                  <c:v>23.0</c:v>
                </c:pt>
                <c:pt idx="6">
                  <c:v>24.0</c:v>
                </c:pt>
                <c:pt idx="7">
                  <c:v>25.0</c:v>
                </c:pt>
              </c:numCache>
            </c:numRef>
          </c:cat>
          <c:val>
            <c:numRef>
              <c:f>Hoja1!$B$2:$B$9</c:f>
              <c:numCache>
                <c:formatCode>General</c:formatCode>
                <c:ptCount val="8"/>
                <c:pt idx="0">
                  <c:v>7.0</c:v>
                </c:pt>
                <c:pt idx="1">
                  <c:v>31.0</c:v>
                </c:pt>
                <c:pt idx="2">
                  <c:v>25.0</c:v>
                </c:pt>
                <c:pt idx="3">
                  <c:v>15.0</c:v>
                </c:pt>
                <c:pt idx="4">
                  <c:v>11.0</c:v>
                </c:pt>
                <c:pt idx="5">
                  <c:v>9.0</c:v>
                </c:pt>
                <c:pt idx="6">
                  <c:v>3.0</c:v>
                </c:pt>
                <c:pt idx="7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4523536"/>
        <c:axId val="2054528224"/>
      </c:barChart>
      <c:catAx>
        <c:axId val="205452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54528224"/>
        <c:crosses val="autoZero"/>
        <c:auto val="1"/>
        <c:lblAlgn val="ctr"/>
        <c:lblOffset val="100"/>
        <c:noMultiLvlLbl val="0"/>
      </c:catAx>
      <c:valAx>
        <c:axId val="205452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05452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'Hoja1 (2)'!$A$2:$A$9</c:f>
              <c:numCache>
                <c:formatCode>General</c:formatCode>
                <c:ptCount val="8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21.0</c:v>
                </c:pt>
                <c:pt idx="4">
                  <c:v>22.0</c:v>
                </c:pt>
                <c:pt idx="5">
                  <c:v>23.0</c:v>
                </c:pt>
                <c:pt idx="6">
                  <c:v>24.0</c:v>
                </c:pt>
                <c:pt idx="7">
                  <c:v>25.0</c:v>
                </c:pt>
              </c:numCache>
            </c:numRef>
          </c:cat>
          <c:val>
            <c:numRef>
              <c:f>'Hoja1 (2)'!$E$2:$E$9</c:f>
              <c:numCache>
                <c:formatCode>0.00%</c:formatCode>
                <c:ptCount val="8"/>
                <c:pt idx="0">
                  <c:v>0.0666666666666667</c:v>
                </c:pt>
                <c:pt idx="1">
                  <c:v>0.361904761904762</c:v>
                </c:pt>
                <c:pt idx="2">
                  <c:v>0.6</c:v>
                </c:pt>
                <c:pt idx="3">
                  <c:v>0.742857142857143</c:v>
                </c:pt>
                <c:pt idx="4">
                  <c:v>0.847619047619048</c:v>
                </c:pt>
                <c:pt idx="5">
                  <c:v>0.933333333333333</c:v>
                </c:pt>
                <c:pt idx="6">
                  <c:v>0.961904761904762</c:v>
                </c:pt>
                <c:pt idx="7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7056416"/>
        <c:axId val="2111659072"/>
      </c:barChart>
      <c:catAx>
        <c:axId val="211705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11659072"/>
        <c:crosses val="autoZero"/>
        <c:auto val="1"/>
        <c:lblAlgn val="ctr"/>
        <c:lblOffset val="100"/>
        <c:noMultiLvlLbl val="0"/>
      </c:catAx>
      <c:valAx>
        <c:axId val="2111659072"/>
        <c:scaling>
          <c:orientation val="minMax"/>
          <c:max val="1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211705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168485</xdr:colOff>
      <xdr:row>10</xdr:row>
      <xdr:rowOff>46567</xdr:rowOff>
    </xdr:from>
    <xdr:to>
      <xdr:col>12</xdr:col>
      <xdr:colOff>50798</xdr:colOff>
      <xdr:row>21</xdr:row>
      <xdr:rowOff>97367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257386</xdr:colOff>
      <xdr:row>0</xdr:row>
      <xdr:rowOff>148166</xdr:rowOff>
    </xdr:from>
    <xdr:to>
      <xdr:col>9</xdr:col>
      <xdr:colOff>440267</xdr:colOff>
      <xdr:row>13</xdr:row>
      <xdr:rowOff>126999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Ruler="0" topLeftCell="A11" zoomScale="300" zoomScaleNormal="300" zoomScalePageLayoutView="300" workbookViewId="0">
      <selection activeCell="A21" sqref="A21"/>
    </sheetView>
  </sheetViews>
  <sheetFormatPr baseColWidth="10" defaultRowHeight="16" x14ac:dyDescent="0.2"/>
  <cols>
    <col min="1" max="1" width="3.1640625" bestFit="1" customWidth="1"/>
    <col min="2" max="3" width="4.1640625" bestFit="1" customWidth="1"/>
    <col min="4" max="4" width="7" bestFit="1" customWidth="1"/>
    <col min="5" max="5" width="8" bestFit="1" customWidth="1"/>
    <col min="6" max="9" width="6.1640625" hidden="1" customWidth="1"/>
  </cols>
  <sheetData>
    <row r="1" spans="1:13" ht="18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8</v>
      </c>
      <c r="H1" t="s">
        <v>9</v>
      </c>
      <c r="I1" s="4" t="s">
        <v>12</v>
      </c>
      <c r="J1" t="s">
        <v>13</v>
      </c>
      <c r="K1" t="s">
        <v>14</v>
      </c>
      <c r="L1" t="s">
        <v>15</v>
      </c>
      <c r="M1" t="s">
        <v>17</v>
      </c>
    </row>
    <row r="2" spans="1:13" x14ac:dyDescent="0.2">
      <c r="A2">
        <v>18</v>
      </c>
      <c r="B2">
        <v>7</v>
      </c>
      <c r="C2">
        <f>B2</f>
        <v>7</v>
      </c>
      <c r="D2" s="2">
        <f>B2/$B$12</f>
        <v>6.6666666666666666E-2</v>
      </c>
      <c r="E2" s="3">
        <f>D2</f>
        <v>6.6666666666666666E-2</v>
      </c>
      <c r="F2">
        <f>A2*B2</f>
        <v>126</v>
      </c>
      <c r="G2">
        <f>A2*D2</f>
        <v>1.2</v>
      </c>
      <c r="H2">
        <f>A2^B2</f>
        <v>612220032</v>
      </c>
      <c r="I2">
        <f>B2/A2</f>
        <v>0.3888888888888889</v>
      </c>
      <c r="J2">
        <f>A2-$D$13</f>
        <v>-2.485714285714284</v>
      </c>
      <c r="K2">
        <f>J2*B2</f>
        <v>-17.399999999999988</v>
      </c>
      <c r="L2">
        <f>ABS(K2)</f>
        <v>17.399999999999988</v>
      </c>
      <c r="M2">
        <f>J2*K2</f>
        <v>43.251428571428512</v>
      </c>
    </row>
    <row r="3" spans="1:13" x14ac:dyDescent="0.2">
      <c r="A3">
        <v>19</v>
      </c>
      <c r="B3">
        <v>31</v>
      </c>
      <c r="C3">
        <f>C2+B3</f>
        <v>38</v>
      </c>
      <c r="D3" s="2">
        <f t="shared" ref="D3:D9" si="0">B3/$B$12</f>
        <v>0.29523809523809524</v>
      </c>
      <c r="E3" s="3">
        <f>E2+D3</f>
        <v>0.3619047619047619</v>
      </c>
      <c r="F3">
        <f t="shared" ref="F3:F9" si="1">A3*B3</f>
        <v>589</v>
      </c>
      <c r="G3">
        <f t="shared" ref="G3:G9" si="2">A3*D3</f>
        <v>5.60952380952381</v>
      </c>
      <c r="H3">
        <f t="shared" ref="H3:H8" si="3">A3^B3</f>
        <v>4.3788657400467095E+39</v>
      </c>
      <c r="I3">
        <f t="shared" ref="I3:I9" si="4">B3/A3</f>
        <v>1.631578947368421</v>
      </c>
      <c r="J3">
        <f t="shared" ref="J3:J9" si="5">A3-$D$13</f>
        <v>-1.485714285714284</v>
      </c>
      <c r="K3">
        <f t="shared" ref="K3:K9" si="6">J3*B3</f>
        <v>-46.057142857142807</v>
      </c>
      <c r="L3">
        <f t="shared" ref="L3:L9" si="7">ABS(K3)</f>
        <v>46.057142857142807</v>
      </c>
      <c r="M3">
        <f t="shared" ref="M3:M9" si="8">J3*K3</f>
        <v>68.427755102040663</v>
      </c>
    </row>
    <row r="4" spans="1:13" x14ac:dyDescent="0.2">
      <c r="A4">
        <v>20</v>
      </c>
      <c r="B4">
        <v>25</v>
      </c>
      <c r="C4">
        <f t="shared" ref="C4:C9" si="9">C3+B4</f>
        <v>63</v>
      </c>
      <c r="D4" s="2">
        <f t="shared" si="0"/>
        <v>0.23809523809523808</v>
      </c>
      <c r="E4" s="3">
        <f t="shared" ref="E4:E9" si="10">E3+D4</f>
        <v>0.6</v>
      </c>
      <c r="F4">
        <f t="shared" si="1"/>
        <v>500</v>
      </c>
      <c r="G4">
        <f t="shared" si="2"/>
        <v>4.7619047619047619</v>
      </c>
      <c r="H4">
        <f t="shared" si="3"/>
        <v>3.3554432000000003E+32</v>
      </c>
      <c r="I4">
        <f t="shared" si="4"/>
        <v>1.25</v>
      </c>
      <c r="J4">
        <f t="shared" si="5"/>
        <v>-0.48571428571428399</v>
      </c>
      <c r="K4">
        <f t="shared" si="6"/>
        <v>-12.1428571428571</v>
      </c>
      <c r="L4">
        <f t="shared" si="7"/>
        <v>12.1428571428571</v>
      </c>
      <c r="M4">
        <f t="shared" si="8"/>
        <v>5.8979591836734278</v>
      </c>
    </row>
    <row r="5" spans="1:13" x14ac:dyDescent="0.2">
      <c r="A5">
        <v>21</v>
      </c>
      <c r="B5">
        <v>15</v>
      </c>
      <c r="C5">
        <f t="shared" si="9"/>
        <v>78</v>
      </c>
      <c r="D5" s="2">
        <f t="shared" si="0"/>
        <v>0.14285714285714285</v>
      </c>
      <c r="E5" s="3">
        <f t="shared" si="10"/>
        <v>0.74285714285714288</v>
      </c>
      <c r="F5">
        <f>A5*B5</f>
        <v>315</v>
      </c>
      <c r="G5">
        <f t="shared" si="2"/>
        <v>3</v>
      </c>
      <c r="H5">
        <f t="shared" si="3"/>
        <v>6.8122318582951682E+19</v>
      </c>
      <c r="I5">
        <f t="shared" si="4"/>
        <v>0.7142857142857143</v>
      </c>
      <c r="J5">
        <f t="shared" si="5"/>
        <v>0.51428571428571601</v>
      </c>
      <c r="K5">
        <f t="shared" si="6"/>
        <v>7.7142857142857402</v>
      </c>
      <c r="L5">
        <f t="shared" si="7"/>
        <v>7.7142857142857402</v>
      </c>
      <c r="M5">
        <f t="shared" si="8"/>
        <v>3.9673469387755369</v>
      </c>
    </row>
    <row r="6" spans="1:13" x14ac:dyDescent="0.2">
      <c r="A6">
        <v>22</v>
      </c>
      <c r="B6">
        <v>11</v>
      </c>
      <c r="C6">
        <f t="shared" si="9"/>
        <v>89</v>
      </c>
      <c r="D6" s="2">
        <f t="shared" si="0"/>
        <v>0.10476190476190476</v>
      </c>
      <c r="E6" s="3">
        <f t="shared" si="10"/>
        <v>0.84761904761904761</v>
      </c>
      <c r="F6">
        <f t="shared" si="1"/>
        <v>242</v>
      </c>
      <c r="G6">
        <f t="shared" si="2"/>
        <v>2.304761904761905</v>
      </c>
      <c r="H6">
        <f t="shared" si="3"/>
        <v>584318301411328</v>
      </c>
      <c r="I6">
        <f t="shared" si="4"/>
        <v>0.5</v>
      </c>
      <c r="J6">
        <f t="shared" si="5"/>
        <v>1.514285714285716</v>
      </c>
      <c r="K6">
        <f t="shared" si="6"/>
        <v>16.657142857142876</v>
      </c>
      <c r="L6">
        <f t="shared" si="7"/>
        <v>16.657142857142876</v>
      </c>
      <c r="M6">
        <f t="shared" si="8"/>
        <v>25.223673469387812</v>
      </c>
    </row>
    <row r="7" spans="1:13" x14ac:dyDescent="0.2">
      <c r="A7">
        <v>23</v>
      </c>
      <c r="B7">
        <v>9</v>
      </c>
      <c r="C7">
        <f t="shared" si="9"/>
        <v>98</v>
      </c>
      <c r="D7" s="2">
        <f t="shared" si="0"/>
        <v>8.5714285714285715E-2</v>
      </c>
      <c r="E7" s="3">
        <f t="shared" si="10"/>
        <v>0.93333333333333335</v>
      </c>
      <c r="F7">
        <f t="shared" si="1"/>
        <v>207</v>
      </c>
      <c r="G7">
        <f t="shared" si="2"/>
        <v>1.9714285714285715</v>
      </c>
      <c r="H7">
        <f t="shared" si="3"/>
        <v>1801152661463</v>
      </c>
      <c r="I7">
        <f t="shared" si="4"/>
        <v>0.39130434782608697</v>
      </c>
      <c r="J7">
        <f t="shared" si="5"/>
        <v>2.514285714285716</v>
      </c>
      <c r="K7">
        <f t="shared" si="6"/>
        <v>22.628571428571444</v>
      </c>
      <c r="L7">
        <f t="shared" si="7"/>
        <v>22.628571428571444</v>
      </c>
      <c r="M7">
        <f t="shared" si="8"/>
        <v>56.894693877551099</v>
      </c>
    </row>
    <row r="8" spans="1:13" x14ac:dyDescent="0.2">
      <c r="A8">
        <v>24</v>
      </c>
      <c r="B8">
        <v>3</v>
      </c>
      <c r="C8">
        <f t="shared" si="9"/>
        <v>101</v>
      </c>
      <c r="D8" s="2">
        <f t="shared" si="0"/>
        <v>2.8571428571428571E-2</v>
      </c>
      <c r="E8" s="3">
        <f t="shared" si="10"/>
        <v>0.96190476190476193</v>
      </c>
      <c r="F8">
        <f t="shared" si="1"/>
        <v>72</v>
      </c>
      <c r="G8">
        <f t="shared" si="2"/>
        <v>0.68571428571428572</v>
      </c>
      <c r="H8">
        <f t="shared" si="3"/>
        <v>13824</v>
      </c>
      <c r="I8">
        <f>B8/A8</f>
        <v>0.125</v>
      </c>
      <c r="J8">
        <f t="shared" si="5"/>
        <v>3.514285714285716</v>
      </c>
      <c r="K8">
        <f t="shared" si="6"/>
        <v>10.542857142857148</v>
      </c>
      <c r="L8">
        <f t="shared" si="7"/>
        <v>10.542857142857148</v>
      </c>
      <c r="M8">
        <f t="shared" si="8"/>
        <v>37.050612244897998</v>
      </c>
    </row>
    <row r="9" spans="1:13" x14ac:dyDescent="0.2">
      <c r="A9">
        <v>25</v>
      </c>
      <c r="B9">
        <v>4</v>
      </c>
      <c r="C9" s="1">
        <f t="shared" si="9"/>
        <v>105</v>
      </c>
      <c r="D9" s="2">
        <f t="shared" si="0"/>
        <v>3.8095238095238099E-2</v>
      </c>
      <c r="E9" s="3">
        <f t="shared" si="10"/>
        <v>1</v>
      </c>
      <c r="F9">
        <f t="shared" si="1"/>
        <v>100</v>
      </c>
      <c r="G9">
        <f t="shared" si="2"/>
        <v>0.95238095238095244</v>
      </c>
      <c r="H9">
        <f>A9^B9</f>
        <v>390625</v>
      </c>
      <c r="I9">
        <f t="shared" si="4"/>
        <v>0.16</v>
      </c>
      <c r="J9">
        <f t="shared" si="5"/>
        <v>4.514285714285716</v>
      </c>
      <c r="K9">
        <f t="shared" si="6"/>
        <v>18.057142857142864</v>
      </c>
      <c r="L9">
        <f t="shared" si="7"/>
        <v>18.057142857142864</v>
      </c>
      <c r="M9">
        <f t="shared" si="8"/>
        <v>81.515102040816387</v>
      </c>
    </row>
    <row r="10" spans="1:13" x14ac:dyDescent="0.2">
      <c r="F10">
        <f>SUM(F2:F9)</f>
        <v>2151</v>
      </c>
      <c r="G10">
        <f>SUM(G2:G9)</f>
        <v>20.485714285714288</v>
      </c>
      <c r="H10">
        <f>PRODUCT(H2:H9)</f>
        <v>3.4825892161701202E+137</v>
      </c>
      <c r="I10">
        <f>SUM(I2:I9)</f>
        <v>5.1610578983691111</v>
      </c>
      <c r="K10" s="5">
        <f>SUM(K2:K9)</f>
        <v>1.7053025658242404E-13</v>
      </c>
      <c r="L10">
        <f>SUM(L2:L9)</f>
        <v>151.19999999999999</v>
      </c>
      <c r="M10">
        <f>SUM(M2:M9)</f>
        <v>322.2285714285714</v>
      </c>
    </row>
    <row r="12" spans="1:13" x14ac:dyDescent="0.2">
      <c r="A12" t="s">
        <v>4</v>
      </c>
      <c r="B12">
        <f>C9</f>
        <v>105</v>
      </c>
    </row>
    <row r="13" spans="1:13" x14ac:dyDescent="0.2">
      <c r="A13" t="s">
        <v>7</v>
      </c>
      <c r="D13">
        <f>F10/B12</f>
        <v>20.485714285714284</v>
      </c>
    </row>
    <row r="14" spans="1:13" x14ac:dyDescent="0.2">
      <c r="A14" t="s">
        <v>10</v>
      </c>
      <c r="D14">
        <f>H10^(1/B12)</f>
        <v>20.413754078284413</v>
      </c>
    </row>
    <row r="15" spans="1:13" x14ac:dyDescent="0.2">
      <c r="A15" t="s">
        <v>11</v>
      </c>
      <c r="D15">
        <f>C9/I10</f>
        <v>20.344666164892256</v>
      </c>
    </row>
    <row r="16" spans="1:13" x14ac:dyDescent="0.2">
      <c r="A16" t="s">
        <v>16</v>
      </c>
      <c r="D16">
        <f>L10/B12</f>
        <v>1.44</v>
      </c>
    </row>
    <row r="17" spans="1:5" x14ac:dyDescent="0.2">
      <c r="A17" t="s">
        <v>18</v>
      </c>
      <c r="D17">
        <f>M10/B12</f>
        <v>3.0688435374149656</v>
      </c>
      <c r="E17" t="s">
        <v>19</v>
      </c>
    </row>
    <row r="18" spans="1:5" x14ac:dyDescent="0.2">
      <c r="A18" t="s">
        <v>20</v>
      </c>
      <c r="D18">
        <f>D17^(1/2)</f>
        <v>1.7518115016790379</v>
      </c>
    </row>
    <row r="19" spans="1:5" x14ac:dyDescent="0.2">
      <c r="D19">
        <f>D13-D18</f>
        <v>18.733902784035244</v>
      </c>
    </row>
    <row r="20" spans="1:5" x14ac:dyDescent="0.2">
      <c r="D20">
        <f>D13+D18</f>
        <v>22.237525787393324</v>
      </c>
    </row>
    <row r="21" spans="1:5" x14ac:dyDescent="0.2">
      <c r="A21" t="s">
        <v>21</v>
      </c>
      <c r="D21">
        <f>D18/D13</f>
        <v>8.5513811100092513E-2</v>
      </c>
    </row>
    <row r="23" spans="1:5" x14ac:dyDescent="0.2">
      <c r="D23">
        <v>0.4</v>
      </c>
    </row>
    <row r="24" spans="1:5" x14ac:dyDescent="0.2">
      <c r="D24">
        <v>0.15</v>
      </c>
    </row>
    <row r="25" spans="1:5" x14ac:dyDescent="0.2">
      <c r="D25">
        <f>D23/D24</f>
        <v>2.666666666666667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showRuler="0" topLeftCell="B1" zoomScale="300" zoomScaleNormal="300" zoomScalePageLayoutView="300" workbookViewId="0">
      <selection activeCell="E2" sqref="E2"/>
    </sheetView>
  </sheetViews>
  <sheetFormatPr baseColWidth="10" defaultRowHeight="16" x14ac:dyDescent="0.2"/>
  <cols>
    <col min="1" max="1" width="3.1640625" bestFit="1" customWidth="1"/>
    <col min="2" max="3" width="4.1640625" bestFit="1" customWidth="1"/>
    <col min="4" max="4" width="7" bestFit="1" customWidth="1"/>
    <col min="5" max="5" width="8" bestFit="1" customWidth="1"/>
    <col min="6" max="9" width="6.1640625" customWidth="1"/>
  </cols>
  <sheetData>
    <row r="1" spans="1:13" ht="18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8</v>
      </c>
      <c r="H1" t="s">
        <v>9</v>
      </c>
      <c r="I1" s="4" t="s">
        <v>12</v>
      </c>
      <c r="J1" t="s">
        <v>13</v>
      </c>
      <c r="K1" t="s">
        <v>14</v>
      </c>
      <c r="L1" t="s">
        <v>15</v>
      </c>
      <c r="M1" t="s">
        <v>17</v>
      </c>
    </row>
    <row r="2" spans="1:13" x14ac:dyDescent="0.2">
      <c r="A2">
        <v>18</v>
      </c>
      <c r="B2">
        <v>7</v>
      </c>
      <c r="C2">
        <f>B2</f>
        <v>7</v>
      </c>
      <c r="D2" s="2">
        <f>B2/$B$12</f>
        <v>6.6666666666666666E-2</v>
      </c>
      <c r="E2" s="3">
        <f>D2</f>
        <v>6.6666666666666666E-2</v>
      </c>
      <c r="F2">
        <f>A2*B2</f>
        <v>126</v>
      </c>
      <c r="G2">
        <f>A2*D2</f>
        <v>1.2</v>
      </c>
      <c r="H2">
        <f>A2^B2</f>
        <v>612220032</v>
      </c>
      <c r="I2">
        <f>B2/A2</f>
        <v>0.3888888888888889</v>
      </c>
      <c r="J2">
        <f>A2-$D$13</f>
        <v>-2.485714285714284</v>
      </c>
      <c r="K2">
        <f>J2*B2</f>
        <v>-17.399999999999988</v>
      </c>
      <c r="L2">
        <f>ABS(K2)</f>
        <v>17.399999999999988</v>
      </c>
      <c r="M2">
        <f>J2*K2</f>
        <v>43.251428571428512</v>
      </c>
    </row>
    <row r="3" spans="1:13" x14ac:dyDescent="0.2">
      <c r="A3">
        <v>19</v>
      </c>
      <c r="B3">
        <v>31</v>
      </c>
      <c r="C3">
        <f>C2+B3</f>
        <v>38</v>
      </c>
      <c r="D3" s="2">
        <f t="shared" ref="D3:D9" si="0">B3/$B$12</f>
        <v>0.29523809523809524</v>
      </c>
      <c r="E3" s="3">
        <f>E2+D3</f>
        <v>0.3619047619047619</v>
      </c>
      <c r="F3">
        <f t="shared" ref="F3:F9" si="1">A3*B3</f>
        <v>589</v>
      </c>
      <c r="G3">
        <f t="shared" ref="G3:G9" si="2">A3*D3</f>
        <v>5.60952380952381</v>
      </c>
      <c r="H3">
        <f t="shared" ref="H3:H8" si="3">A3^B3</f>
        <v>4.3788657400467095E+39</v>
      </c>
      <c r="I3">
        <f t="shared" ref="I3:I9" si="4">B3/A3</f>
        <v>1.631578947368421</v>
      </c>
      <c r="J3">
        <f t="shared" ref="J3:J9" si="5">A3-$D$13</f>
        <v>-1.485714285714284</v>
      </c>
      <c r="K3">
        <f t="shared" ref="K3:K9" si="6">J3*B3</f>
        <v>-46.057142857142807</v>
      </c>
      <c r="L3">
        <f t="shared" ref="L3:L9" si="7">ABS(K3)</f>
        <v>46.057142857142807</v>
      </c>
      <c r="M3">
        <f t="shared" ref="M3:M9" si="8">J3*K3</f>
        <v>68.427755102040663</v>
      </c>
    </row>
    <row r="4" spans="1:13" x14ac:dyDescent="0.2">
      <c r="A4">
        <v>20</v>
      </c>
      <c r="B4">
        <v>25</v>
      </c>
      <c r="C4">
        <f t="shared" ref="C4:C9" si="9">C3+B4</f>
        <v>63</v>
      </c>
      <c r="D4" s="2">
        <f t="shared" si="0"/>
        <v>0.23809523809523808</v>
      </c>
      <c r="E4" s="3">
        <f t="shared" ref="E4:E9" si="10">E3+D4</f>
        <v>0.6</v>
      </c>
      <c r="F4">
        <f t="shared" si="1"/>
        <v>500</v>
      </c>
      <c r="G4">
        <f t="shared" si="2"/>
        <v>4.7619047619047619</v>
      </c>
      <c r="H4">
        <f t="shared" si="3"/>
        <v>3.3554432000000003E+32</v>
      </c>
      <c r="I4">
        <f t="shared" si="4"/>
        <v>1.25</v>
      </c>
      <c r="J4">
        <f t="shared" si="5"/>
        <v>-0.48571428571428399</v>
      </c>
      <c r="K4">
        <f t="shared" si="6"/>
        <v>-12.1428571428571</v>
      </c>
      <c r="L4">
        <f t="shared" si="7"/>
        <v>12.1428571428571</v>
      </c>
      <c r="M4">
        <f t="shared" si="8"/>
        <v>5.8979591836734278</v>
      </c>
    </row>
    <row r="5" spans="1:13" x14ac:dyDescent="0.2">
      <c r="A5">
        <v>21</v>
      </c>
      <c r="B5">
        <v>15</v>
      </c>
      <c r="C5">
        <f t="shared" si="9"/>
        <v>78</v>
      </c>
      <c r="D5" s="2">
        <f t="shared" si="0"/>
        <v>0.14285714285714285</v>
      </c>
      <c r="E5" s="3">
        <f t="shared" si="10"/>
        <v>0.74285714285714288</v>
      </c>
      <c r="F5">
        <f>A5*B5</f>
        <v>315</v>
      </c>
      <c r="G5">
        <f t="shared" si="2"/>
        <v>3</v>
      </c>
      <c r="H5">
        <f t="shared" si="3"/>
        <v>6.8122318582951682E+19</v>
      </c>
      <c r="I5">
        <f t="shared" si="4"/>
        <v>0.7142857142857143</v>
      </c>
      <c r="J5">
        <f t="shared" si="5"/>
        <v>0.51428571428571601</v>
      </c>
      <c r="K5">
        <f t="shared" si="6"/>
        <v>7.7142857142857402</v>
      </c>
      <c r="L5">
        <f t="shared" si="7"/>
        <v>7.7142857142857402</v>
      </c>
      <c r="M5">
        <f t="shared" si="8"/>
        <v>3.9673469387755369</v>
      </c>
    </row>
    <row r="6" spans="1:13" x14ac:dyDescent="0.2">
      <c r="A6">
        <v>22</v>
      </c>
      <c r="B6">
        <v>11</v>
      </c>
      <c r="C6">
        <f t="shared" si="9"/>
        <v>89</v>
      </c>
      <c r="D6" s="2">
        <f t="shared" si="0"/>
        <v>0.10476190476190476</v>
      </c>
      <c r="E6" s="3">
        <f t="shared" si="10"/>
        <v>0.84761904761904761</v>
      </c>
      <c r="F6">
        <f t="shared" si="1"/>
        <v>242</v>
      </c>
      <c r="G6">
        <f t="shared" si="2"/>
        <v>2.304761904761905</v>
      </c>
      <c r="H6">
        <f t="shared" si="3"/>
        <v>584318301411328</v>
      </c>
      <c r="I6">
        <f t="shared" si="4"/>
        <v>0.5</v>
      </c>
      <c r="J6">
        <f t="shared" si="5"/>
        <v>1.514285714285716</v>
      </c>
      <c r="K6">
        <f t="shared" si="6"/>
        <v>16.657142857142876</v>
      </c>
      <c r="L6">
        <f t="shared" si="7"/>
        <v>16.657142857142876</v>
      </c>
      <c r="M6">
        <f t="shared" si="8"/>
        <v>25.223673469387812</v>
      </c>
    </row>
    <row r="7" spans="1:13" x14ac:dyDescent="0.2">
      <c r="A7">
        <v>23</v>
      </c>
      <c r="B7">
        <v>9</v>
      </c>
      <c r="C7">
        <f t="shared" si="9"/>
        <v>98</v>
      </c>
      <c r="D7" s="2">
        <f t="shared" si="0"/>
        <v>8.5714285714285715E-2</v>
      </c>
      <c r="E7" s="3">
        <f t="shared" si="10"/>
        <v>0.93333333333333335</v>
      </c>
      <c r="F7">
        <f t="shared" si="1"/>
        <v>207</v>
      </c>
      <c r="G7">
        <f t="shared" si="2"/>
        <v>1.9714285714285715</v>
      </c>
      <c r="H7">
        <f t="shared" si="3"/>
        <v>1801152661463</v>
      </c>
      <c r="I7">
        <f t="shared" si="4"/>
        <v>0.39130434782608697</v>
      </c>
      <c r="J7">
        <f t="shared" si="5"/>
        <v>2.514285714285716</v>
      </c>
      <c r="K7">
        <f t="shared" si="6"/>
        <v>22.628571428571444</v>
      </c>
      <c r="L7">
        <f t="shared" si="7"/>
        <v>22.628571428571444</v>
      </c>
      <c r="M7">
        <f t="shared" si="8"/>
        <v>56.894693877551099</v>
      </c>
    </row>
    <row r="8" spans="1:13" x14ac:dyDescent="0.2">
      <c r="A8">
        <v>24</v>
      </c>
      <c r="B8">
        <v>3</v>
      </c>
      <c r="C8">
        <f t="shared" si="9"/>
        <v>101</v>
      </c>
      <c r="D8" s="2">
        <f t="shared" si="0"/>
        <v>2.8571428571428571E-2</v>
      </c>
      <c r="E8" s="3">
        <f t="shared" si="10"/>
        <v>0.96190476190476193</v>
      </c>
      <c r="F8">
        <f t="shared" si="1"/>
        <v>72</v>
      </c>
      <c r="G8">
        <f t="shared" si="2"/>
        <v>0.68571428571428572</v>
      </c>
      <c r="H8">
        <f t="shared" si="3"/>
        <v>13824</v>
      </c>
      <c r="I8">
        <f>B8/A8</f>
        <v>0.125</v>
      </c>
      <c r="J8">
        <f t="shared" si="5"/>
        <v>3.514285714285716</v>
      </c>
      <c r="K8">
        <f t="shared" si="6"/>
        <v>10.542857142857148</v>
      </c>
      <c r="L8">
        <f t="shared" si="7"/>
        <v>10.542857142857148</v>
      </c>
      <c r="M8">
        <f t="shared" si="8"/>
        <v>37.050612244897998</v>
      </c>
    </row>
    <row r="9" spans="1:13" x14ac:dyDescent="0.2">
      <c r="A9">
        <v>25</v>
      </c>
      <c r="B9">
        <v>4</v>
      </c>
      <c r="C9" s="1">
        <f t="shared" si="9"/>
        <v>105</v>
      </c>
      <c r="D9" s="2">
        <f t="shared" si="0"/>
        <v>3.8095238095238099E-2</v>
      </c>
      <c r="E9" s="3">
        <f t="shared" si="10"/>
        <v>1</v>
      </c>
      <c r="F9">
        <f t="shared" si="1"/>
        <v>100</v>
      </c>
      <c r="G9">
        <f t="shared" si="2"/>
        <v>0.95238095238095244</v>
      </c>
      <c r="H9">
        <f>A9^B9</f>
        <v>390625</v>
      </c>
      <c r="I9">
        <f t="shared" si="4"/>
        <v>0.16</v>
      </c>
      <c r="J9">
        <f t="shared" si="5"/>
        <v>4.514285714285716</v>
      </c>
      <c r="K9">
        <f t="shared" si="6"/>
        <v>18.057142857142864</v>
      </c>
      <c r="L9">
        <f t="shared" si="7"/>
        <v>18.057142857142864</v>
      </c>
      <c r="M9">
        <f t="shared" si="8"/>
        <v>81.515102040816387</v>
      </c>
    </row>
    <row r="10" spans="1:13" x14ac:dyDescent="0.2">
      <c r="F10">
        <f>SUM(F2:F9)</f>
        <v>2151</v>
      </c>
      <c r="G10">
        <f>SUM(G2:G9)</f>
        <v>20.485714285714288</v>
      </c>
      <c r="H10">
        <f>PRODUCT(H2:H9)</f>
        <v>3.4825892161701202E+137</v>
      </c>
      <c r="I10">
        <f>SUM(I2:I9)</f>
        <v>5.1610578983691111</v>
      </c>
      <c r="K10" s="5">
        <f>SUM(K2:K9)</f>
        <v>1.7053025658242404E-13</v>
      </c>
      <c r="L10">
        <f>SUM(L2:L9)</f>
        <v>151.19999999999999</v>
      </c>
      <c r="M10">
        <f>SUM(M2:M9)</f>
        <v>322.2285714285714</v>
      </c>
    </row>
    <row r="12" spans="1:13" x14ac:dyDescent="0.2">
      <c r="A12" t="s">
        <v>4</v>
      </c>
      <c r="B12">
        <f>C9</f>
        <v>105</v>
      </c>
    </row>
    <row r="13" spans="1:13" x14ac:dyDescent="0.2">
      <c r="A13" t="s">
        <v>7</v>
      </c>
      <c r="D13">
        <f>F10/B12</f>
        <v>20.485714285714284</v>
      </c>
    </row>
    <row r="14" spans="1:13" x14ac:dyDescent="0.2">
      <c r="A14" t="s">
        <v>10</v>
      </c>
      <c r="D14">
        <f>H10^(1/B12)</f>
        <v>20.413754078284413</v>
      </c>
    </row>
    <row r="15" spans="1:13" x14ac:dyDescent="0.2">
      <c r="A15" t="s">
        <v>11</v>
      </c>
      <c r="D15">
        <f>C9/I10</f>
        <v>20.344666164892256</v>
      </c>
    </row>
    <row r="16" spans="1:13" x14ac:dyDescent="0.2">
      <c r="A16" t="s">
        <v>16</v>
      </c>
      <c r="D16">
        <f>L10/B12</f>
        <v>1.44</v>
      </c>
    </row>
    <row r="17" spans="1:5" x14ac:dyDescent="0.2">
      <c r="A17" t="s">
        <v>18</v>
      </c>
      <c r="D17">
        <f>M10/B12</f>
        <v>3.0688435374149656</v>
      </c>
      <c r="E17" t="s">
        <v>19</v>
      </c>
    </row>
    <row r="18" spans="1:5" x14ac:dyDescent="0.2">
      <c r="A18" t="s">
        <v>20</v>
      </c>
      <c r="D18">
        <f>D17^(1/2)</f>
        <v>1.7518115016790379</v>
      </c>
    </row>
    <row r="19" spans="1:5" x14ac:dyDescent="0.2">
      <c r="D19">
        <f>D13-D18</f>
        <v>18.733902784035244</v>
      </c>
    </row>
    <row r="20" spans="1:5" x14ac:dyDescent="0.2">
      <c r="D20">
        <f>D13+D18</f>
        <v>22.237525787393324</v>
      </c>
    </row>
    <row r="21" spans="1:5" x14ac:dyDescent="0.2">
      <c r="A21" t="s">
        <v>21</v>
      </c>
      <c r="D21">
        <f>D18/D13</f>
        <v>8.5513811100092513E-2</v>
      </c>
    </row>
    <row r="23" spans="1:5" x14ac:dyDescent="0.2">
      <c r="D23">
        <v>0.4</v>
      </c>
    </row>
    <row r="24" spans="1:5" x14ac:dyDescent="0.2">
      <c r="D24">
        <v>0.15</v>
      </c>
    </row>
    <row r="25" spans="1:5" x14ac:dyDescent="0.2">
      <c r="D25">
        <f>D23/D24</f>
        <v>2.666666666666667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Hoja1 (2)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2016-09-19T12:29:53Z</dcterms:created>
  <dcterms:modified xsi:type="dcterms:W3CDTF">2016-09-21T10:35:06Z</dcterms:modified>
</cp:coreProperties>
</file>