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pacorabadan/ownCloud/Documents/URJC 2016_2017/Estadística I/Ejercicios de Clase/"/>
    </mc:Choice>
  </mc:AlternateContent>
  <bookViews>
    <workbookView xWindow="0" yWindow="0" windowWidth="25600" windowHeight="20480" tabRatio="500" activeTab="1"/>
  </bookViews>
  <sheets>
    <sheet name="Posición" sheetId="1" r:id="rId1"/>
    <sheet name="Dispersión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2" l="1"/>
  <c r="G13" i="2"/>
  <c r="F13" i="2"/>
  <c r="C13" i="2"/>
  <c r="C12" i="2"/>
  <c r="G7" i="2"/>
  <c r="G3" i="2"/>
  <c r="G4" i="2"/>
  <c r="G5" i="2"/>
  <c r="G6" i="2"/>
  <c r="G2" i="2"/>
  <c r="E2" i="2"/>
  <c r="C11" i="2"/>
  <c r="F7" i="2"/>
  <c r="F3" i="2"/>
  <c r="F4" i="2"/>
  <c r="F5" i="2"/>
  <c r="F6" i="2"/>
  <c r="F2" i="2"/>
  <c r="E7" i="2"/>
  <c r="E3" i="2"/>
  <c r="E4" i="2"/>
  <c r="E5" i="2"/>
  <c r="E6" i="2"/>
  <c r="C9" i="2"/>
  <c r="C10" i="2"/>
  <c r="D7" i="2"/>
  <c r="D3" i="2"/>
  <c r="D4" i="2"/>
  <c r="D5" i="2"/>
  <c r="D6" i="2"/>
  <c r="D2" i="2"/>
  <c r="C8" i="2"/>
  <c r="C7" i="2"/>
  <c r="B7" i="2"/>
  <c r="C3" i="2"/>
  <c r="C4" i="2"/>
  <c r="C5" i="2"/>
  <c r="C6" i="2"/>
  <c r="C2" i="2"/>
  <c r="G3" i="1"/>
  <c r="G4" i="1"/>
  <c r="G5" i="1"/>
  <c r="G6" i="1"/>
  <c r="G7" i="1"/>
  <c r="G9" i="1"/>
  <c r="I3" i="1"/>
  <c r="J3" i="1"/>
  <c r="I4" i="1"/>
  <c r="J4" i="1"/>
  <c r="I5" i="1"/>
  <c r="J5" i="1"/>
  <c r="I6" i="1"/>
  <c r="J6" i="1"/>
  <c r="I7" i="1"/>
  <c r="J7" i="1"/>
  <c r="J9" i="1"/>
  <c r="D3" i="1"/>
  <c r="D4" i="1"/>
  <c r="D5" i="1"/>
  <c r="D6" i="1"/>
  <c r="D7" i="1"/>
  <c r="H12" i="1"/>
  <c r="H3" i="1"/>
  <c r="H4" i="1"/>
  <c r="H5" i="1"/>
  <c r="H6" i="1"/>
  <c r="H7" i="1"/>
  <c r="H11" i="1"/>
  <c r="D12" i="1"/>
  <c r="D11" i="1"/>
  <c r="E3" i="1"/>
  <c r="F3" i="1"/>
  <c r="E4" i="1"/>
  <c r="F4" i="1"/>
  <c r="E5" i="1"/>
  <c r="F5" i="1"/>
  <c r="E6" i="1"/>
  <c r="F6" i="1"/>
  <c r="E7" i="1"/>
  <c r="F7" i="1"/>
</calcChain>
</file>

<file path=xl/sharedStrings.xml><?xml version="1.0" encoding="utf-8"?>
<sst xmlns="http://schemas.openxmlformats.org/spreadsheetml/2006/main" count="33" uniqueCount="29">
  <si>
    <t>X: Edad de los ADE 2B</t>
  </si>
  <si>
    <r>
      <t>x</t>
    </r>
    <r>
      <rPr>
        <vertAlign val="subscript"/>
        <sz val="12"/>
        <color theme="1"/>
        <rFont val="Calibri (Cuerpo)"/>
      </rPr>
      <t>i</t>
    </r>
  </si>
  <si>
    <r>
      <t>n</t>
    </r>
    <r>
      <rPr>
        <vertAlign val="subscript"/>
        <sz val="12"/>
        <color theme="1"/>
        <rFont val="Calibri (Cuerpo)"/>
      </rPr>
      <t>i</t>
    </r>
  </si>
  <si>
    <r>
      <t>N</t>
    </r>
    <r>
      <rPr>
        <vertAlign val="subscript"/>
        <sz val="12"/>
        <color theme="1"/>
        <rFont val="Calibri (Cuerpo)"/>
      </rPr>
      <t>i</t>
    </r>
  </si>
  <si>
    <r>
      <t>f</t>
    </r>
    <r>
      <rPr>
        <vertAlign val="subscript"/>
        <sz val="12"/>
        <color theme="1"/>
        <rFont val="Calibri (Cuerpo)"/>
      </rPr>
      <t>i</t>
    </r>
  </si>
  <si>
    <r>
      <t>F</t>
    </r>
    <r>
      <rPr>
        <vertAlign val="subscript"/>
        <sz val="12"/>
        <color theme="1"/>
        <rFont val="Calibri (Cuerpo)"/>
      </rPr>
      <t>i</t>
    </r>
  </si>
  <si>
    <t>N=43</t>
  </si>
  <si>
    <r>
      <t>x</t>
    </r>
    <r>
      <rPr>
        <vertAlign val="subscript"/>
        <sz val="12"/>
        <color theme="1"/>
        <rFont val="Calibri (Cuerpo)"/>
      </rPr>
      <t>i</t>
    </r>
    <r>
      <rPr>
        <sz val="12"/>
        <color theme="1"/>
        <rFont val="Calibri (Cuerpo)"/>
      </rPr>
      <t>n</t>
    </r>
    <r>
      <rPr>
        <vertAlign val="subscript"/>
        <sz val="12"/>
        <color theme="1"/>
        <rFont val="Calibri (Cuerpo)"/>
      </rPr>
      <t>i</t>
    </r>
  </si>
  <si>
    <t>promedio</t>
  </si>
  <si>
    <t>N/2</t>
  </si>
  <si>
    <r>
      <t>xi</t>
    </r>
    <r>
      <rPr>
        <vertAlign val="superscript"/>
        <sz val="12"/>
        <color theme="1"/>
        <rFont val="Calibri (Cuerpo)"/>
      </rPr>
      <t>ni</t>
    </r>
  </si>
  <si>
    <t>G</t>
  </si>
  <si>
    <t>1/xi</t>
  </si>
  <si>
    <t>ni/xi</t>
  </si>
  <si>
    <t>H</t>
  </si>
  <si>
    <t>xini</t>
  </si>
  <si>
    <t>ma</t>
  </si>
  <si>
    <t>a1</t>
  </si>
  <si>
    <t>a2</t>
  </si>
  <si>
    <t>(xi^2)ni</t>
  </si>
  <si>
    <t>S2</t>
  </si>
  <si>
    <t>m2</t>
  </si>
  <si>
    <t>(xi-ma)ni</t>
  </si>
  <si>
    <t>abs[(xi-ma)ni]</t>
  </si>
  <si>
    <t>DM</t>
  </si>
  <si>
    <t>[(xi-ma)^2]ni</t>
  </si>
  <si>
    <t>S</t>
  </si>
  <si>
    <t>Int. Típico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</si>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</sst>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theme="1"/>
      <name val="Calibri (Cuerpo)"/>
    </font>
    <font>
      <sz val="12"/>
      <color theme="1"/>
      <name val="Calibri (Cuerpo)"/>
    </font>
    <font>
      <vertAlign val="superscript"/>
      <sz val="12"/>
      <color theme="1"/>
      <name val="Calibri (Cuerpo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0" fontId="0" fillId="0" borderId="0" xfId="2" applyNumberFormat="1" applyFont="1"/>
    <xf numFmtId="10" fontId="0" fillId="0" borderId="0" xfId="0" applyNumberFormat="1"/>
    <xf numFmtId="43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Posición!$B$3:$B$7</c:f>
              <c:numCache>
                <c:formatCode>General</c:formatCode>
                <c:ptCount val="5"/>
                <c:pt idx="0">
                  <c:v>18.0</c:v>
                </c:pt>
                <c:pt idx="1">
                  <c:v>19.0</c:v>
                </c:pt>
                <c:pt idx="2">
                  <c:v>20.0</c:v>
                </c:pt>
                <c:pt idx="3">
                  <c:v>21.0</c:v>
                </c:pt>
                <c:pt idx="4">
                  <c:v>22.0</c:v>
                </c:pt>
              </c:numCache>
            </c:numRef>
          </c:cat>
          <c:val>
            <c:numRef>
              <c:f>Posición!$E$3:$E$7</c:f>
              <c:numCache>
                <c:formatCode>0.00%</c:formatCode>
                <c:ptCount val="5"/>
                <c:pt idx="0">
                  <c:v>0.0697674418604651</c:v>
                </c:pt>
                <c:pt idx="1">
                  <c:v>0.162790697674419</c:v>
                </c:pt>
                <c:pt idx="2">
                  <c:v>0.232558139534884</c:v>
                </c:pt>
                <c:pt idx="3">
                  <c:v>0.13953488372093</c:v>
                </c:pt>
                <c:pt idx="4">
                  <c:v>0.395348837209302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5281504"/>
        <c:axId val="2135107872"/>
      </c:barChart>
      <c:catAx>
        <c:axId val="213528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135107872"/>
        <c:crossesAt val="0.0"/>
        <c:auto val="1"/>
        <c:lblAlgn val="ctr"/>
        <c:lblOffset val="100"/>
        <c:noMultiLvlLbl val="0"/>
      </c:catAx>
      <c:valAx>
        <c:axId val="213510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13528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9</xdr:row>
      <xdr:rowOff>25400</xdr:rowOff>
    </xdr:from>
    <xdr:to>
      <xdr:col>7</xdr:col>
      <xdr:colOff>590550</xdr:colOff>
      <xdr:row>28</xdr:row>
      <xdr:rowOff>127000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Ruler="0" zoomScale="200" zoomScaleNormal="200" zoomScalePageLayoutView="200" workbookViewId="0">
      <selection activeCell="I12" sqref="I12"/>
    </sheetView>
  </sheetViews>
  <sheetFormatPr baseColWidth="10" defaultRowHeight="16" x14ac:dyDescent="0.2"/>
  <cols>
    <col min="2" max="2" width="4.1640625" bestFit="1" customWidth="1"/>
    <col min="3" max="3" width="9" bestFit="1" customWidth="1"/>
    <col min="4" max="4" width="12.1640625" bestFit="1" customWidth="1"/>
    <col min="5" max="5" width="7" bestFit="1" customWidth="1"/>
    <col min="6" max="6" width="8" bestFit="1" customWidth="1"/>
    <col min="7" max="7" width="4.1640625" customWidth="1"/>
    <col min="8" max="8" width="10.6640625" customWidth="1"/>
  </cols>
  <sheetData>
    <row r="1" spans="1:10" x14ac:dyDescent="0.2">
      <c r="A1" t="s">
        <v>0</v>
      </c>
    </row>
    <row r="2" spans="1:10" ht="20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7</v>
      </c>
      <c r="H2" t="s">
        <v>10</v>
      </c>
      <c r="I2" t="s">
        <v>12</v>
      </c>
      <c r="J2" t="s">
        <v>13</v>
      </c>
    </row>
    <row r="3" spans="1:10" x14ac:dyDescent="0.2">
      <c r="B3">
        <v>18</v>
      </c>
      <c r="C3">
        <v>3</v>
      </c>
      <c r="D3">
        <f>C3</f>
        <v>3</v>
      </c>
      <c r="E3" s="2">
        <f>C3/$D$7</f>
        <v>6.9767441860465115E-2</v>
      </c>
      <c r="F3" s="3">
        <f>E3</f>
        <v>6.9767441860465115E-2</v>
      </c>
      <c r="G3">
        <f>B3*C3</f>
        <v>54</v>
      </c>
      <c r="H3">
        <f>B3^C3</f>
        <v>5832</v>
      </c>
      <c r="I3">
        <f>1/B3</f>
        <v>5.5555555555555552E-2</v>
      </c>
      <c r="J3">
        <f>I3*C3</f>
        <v>0.16666666666666666</v>
      </c>
    </row>
    <row r="4" spans="1:10" x14ac:dyDescent="0.2">
      <c r="B4">
        <v>19</v>
      </c>
      <c r="C4">
        <v>7</v>
      </c>
      <c r="D4">
        <f>+D3+C4</f>
        <v>10</v>
      </c>
      <c r="E4" s="2">
        <f t="shared" ref="E4:E7" si="0">C4/$D$7</f>
        <v>0.16279069767441862</v>
      </c>
      <c r="F4" s="3">
        <f>F3+E4</f>
        <v>0.23255813953488375</v>
      </c>
      <c r="G4">
        <f t="shared" ref="G4:G7" si="1">B4*C4</f>
        <v>133</v>
      </c>
      <c r="H4">
        <f t="shared" ref="H4:H7" si="2">B4^C4</f>
        <v>893871739</v>
      </c>
      <c r="I4">
        <f t="shared" ref="I4:I7" si="3">1/B4</f>
        <v>5.2631578947368418E-2</v>
      </c>
      <c r="J4">
        <f t="shared" ref="J4:J7" si="4">I4*C4</f>
        <v>0.36842105263157893</v>
      </c>
    </row>
    <row r="5" spans="1:10" x14ac:dyDescent="0.2">
      <c r="B5">
        <v>20</v>
      </c>
      <c r="C5">
        <v>10</v>
      </c>
      <c r="D5">
        <f t="shared" ref="D5:D7" si="5">+D4+C5</f>
        <v>20</v>
      </c>
      <c r="E5" s="2">
        <f t="shared" si="0"/>
        <v>0.23255813953488372</v>
      </c>
      <c r="F5" s="3">
        <f t="shared" ref="F5:F7" si="6">F4+E5</f>
        <v>0.46511627906976749</v>
      </c>
      <c r="G5">
        <f t="shared" si="1"/>
        <v>200</v>
      </c>
      <c r="H5">
        <f t="shared" si="2"/>
        <v>10240000000000</v>
      </c>
      <c r="I5">
        <f t="shared" si="3"/>
        <v>0.05</v>
      </c>
      <c r="J5">
        <f t="shared" si="4"/>
        <v>0.5</v>
      </c>
    </row>
    <row r="6" spans="1:10" x14ac:dyDescent="0.2">
      <c r="B6">
        <v>21</v>
      </c>
      <c r="C6">
        <v>6</v>
      </c>
      <c r="D6">
        <f t="shared" si="5"/>
        <v>26</v>
      </c>
      <c r="E6" s="2">
        <f t="shared" si="0"/>
        <v>0.13953488372093023</v>
      </c>
      <c r="F6" s="3">
        <f t="shared" si="6"/>
        <v>0.60465116279069775</v>
      </c>
      <c r="G6">
        <f t="shared" si="1"/>
        <v>126</v>
      </c>
      <c r="H6">
        <f t="shared" si="2"/>
        <v>85766121</v>
      </c>
      <c r="I6">
        <f t="shared" si="3"/>
        <v>4.7619047619047616E-2</v>
      </c>
      <c r="J6">
        <f t="shared" si="4"/>
        <v>0.2857142857142857</v>
      </c>
    </row>
    <row r="7" spans="1:10" x14ac:dyDescent="0.2">
      <c r="B7">
        <v>22</v>
      </c>
      <c r="C7">
        <v>17</v>
      </c>
      <c r="D7" s="1">
        <f t="shared" si="5"/>
        <v>43</v>
      </c>
      <c r="E7" s="2">
        <f t="shared" si="0"/>
        <v>0.39534883720930231</v>
      </c>
      <c r="F7" s="3">
        <f t="shared" si="6"/>
        <v>1</v>
      </c>
      <c r="G7">
        <f t="shared" si="1"/>
        <v>374</v>
      </c>
      <c r="H7">
        <f t="shared" si="2"/>
        <v>6.6249952919459432E+22</v>
      </c>
      <c r="I7">
        <f t="shared" si="3"/>
        <v>4.5454545454545456E-2</v>
      </c>
      <c r="J7">
        <f t="shared" si="4"/>
        <v>0.77272727272727271</v>
      </c>
    </row>
    <row r="8" spans="1:10" x14ac:dyDescent="0.2">
      <c r="C8">
        <v>1</v>
      </c>
      <c r="D8" s="1"/>
      <c r="E8" s="2"/>
      <c r="F8" s="3"/>
    </row>
    <row r="9" spans="1:10" x14ac:dyDescent="0.2">
      <c r="D9" t="s">
        <v>6</v>
      </c>
      <c r="G9">
        <f>SUM(G3:G7)</f>
        <v>887</v>
      </c>
      <c r="J9">
        <f>SUM(J3:J7)</f>
        <v>2.0935292777398038</v>
      </c>
    </row>
    <row r="11" spans="1:10" x14ac:dyDescent="0.2">
      <c r="C11" t="s">
        <v>8</v>
      </c>
      <c r="D11">
        <f>G9/D7</f>
        <v>20.627906976744185</v>
      </c>
      <c r="G11" t="s">
        <v>11</v>
      </c>
      <c r="H11" s="4">
        <f>(H3*H4*H5*H6*H7)^(1/43)</f>
        <v>20.584125406108729</v>
      </c>
    </row>
    <row r="12" spans="1:10" x14ac:dyDescent="0.2">
      <c r="C12" t="s">
        <v>9</v>
      </c>
      <c r="D12">
        <f>D7/2</f>
        <v>21.5</v>
      </c>
      <c r="G12" t="s">
        <v>14</v>
      </c>
      <c r="H12">
        <f>D7/J9</f>
        <v>20.539478696196333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showRuler="0" zoomScale="300" zoomScaleNormal="300" zoomScalePageLayoutView="300" workbookViewId="0">
      <selection activeCell="E7" sqref="E7"/>
    </sheetView>
  </sheetViews>
  <sheetFormatPr baseColWidth="10" defaultRowHeight="16" x14ac:dyDescent="0.2"/>
  <cols>
    <col min="1" max="2" width="3.1640625" bestFit="1" customWidth="1"/>
    <col min="5" max="5" width="12" bestFit="1" customWidth="1"/>
    <col min="6" max="6" width="6" customWidth="1"/>
  </cols>
  <sheetData>
    <row r="1" spans="1:7" ht="18" x14ac:dyDescent="0.25">
      <c r="A1" t="s">
        <v>1</v>
      </c>
      <c r="B1" t="s">
        <v>2</v>
      </c>
      <c r="C1" t="s">
        <v>15</v>
      </c>
      <c r="D1" t="s">
        <v>19</v>
      </c>
      <c r="E1" t="s">
        <v>22</v>
      </c>
      <c r="F1" t="s">
        <v>23</v>
      </c>
      <c r="G1" t="s">
        <v>25</v>
      </c>
    </row>
    <row r="2" spans="1:7" x14ac:dyDescent="0.2">
      <c r="A2">
        <v>18</v>
      </c>
      <c r="B2">
        <v>3</v>
      </c>
      <c r="C2">
        <f>A2*B2</f>
        <v>54</v>
      </c>
      <c r="D2">
        <f>A2*C2</f>
        <v>972</v>
      </c>
      <c r="E2">
        <f>(A2-$C$8)*B2</f>
        <v>-7.8837209302325562</v>
      </c>
      <c r="F2">
        <f>ABS(E2)</f>
        <v>7.8837209302325562</v>
      </c>
      <c r="G2">
        <f>((A2-$C$8)^2)*B2</f>
        <v>20.717685235262294</v>
      </c>
    </row>
    <row r="3" spans="1:7" x14ac:dyDescent="0.2">
      <c r="A3">
        <v>19</v>
      </c>
      <c r="B3">
        <v>7</v>
      </c>
      <c r="C3">
        <f t="shared" ref="C3:C6" si="0">A3*B3</f>
        <v>133</v>
      </c>
      <c r="D3">
        <f t="shared" ref="D3:D6" si="1">A3*C3</f>
        <v>2527</v>
      </c>
      <c r="E3">
        <f t="shared" ref="E3:E6" si="2">(A3-$C$8)*B3</f>
        <v>-11.395348837209298</v>
      </c>
      <c r="F3">
        <f t="shared" ref="F3:F6" si="3">ABS(E3)</f>
        <v>11.395348837209298</v>
      </c>
      <c r="G3">
        <f t="shared" ref="G3:G6" si="4">((A3-$C$8)^2)*B3</f>
        <v>18.550567874526756</v>
      </c>
    </row>
    <row r="4" spans="1:7" x14ac:dyDescent="0.2">
      <c r="A4">
        <v>20</v>
      </c>
      <c r="B4">
        <v>10</v>
      </c>
      <c r="C4">
        <f t="shared" si="0"/>
        <v>200</v>
      </c>
      <c r="D4">
        <f t="shared" si="1"/>
        <v>4000</v>
      </c>
      <c r="E4">
        <f t="shared" si="2"/>
        <v>-6.2790697674418539</v>
      </c>
      <c r="F4">
        <f t="shared" si="3"/>
        <v>6.2790697674418539</v>
      </c>
      <c r="G4">
        <f t="shared" si="4"/>
        <v>3.9426717144402295</v>
      </c>
    </row>
    <row r="5" spans="1:7" x14ac:dyDescent="0.2">
      <c r="A5">
        <v>21</v>
      </c>
      <c r="B5">
        <v>6</v>
      </c>
      <c r="C5">
        <f t="shared" si="0"/>
        <v>126</v>
      </c>
      <c r="D5">
        <f t="shared" si="1"/>
        <v>2646</v>
      </c>
      <c r="E5">
        <f t="shared" si="2"/>
        <v>2.2325581395348877</v>
      </c>
      <c r="F5">
        <f t="shared" si="3"/>
        <v>2.2325581395348877</v>
      </c>
      <c r="G5">
        <f t="shared" si="4"/>
        <v>0.83071930773391311</v>
      </c>
    </row>
    <row r="6" spans="1:7" x14ac:dyDescent="0.2">
      <c r="A6">
        <v>22</v>
      </c>
      <c r="B6">
        <v>17</v>
      </c>
      <c r="C6">
        <f t="shared" si="0"/>
        <v>374</v>
      </c>
      <c r="D6">
        <f t="shared" si="1"/>
        <v>8228</v>
      </c>
      <c r="E6">
        <f t="shared" si="2"/>
        <v>23.325581395348848</v>
      </c>
      <c r="F6">
        <f t="shared" si="3"/>
        <v>23.325581395348848</v>
      </c>
      <c r="G6">
        <f t="shared" si="4"/>
        <v>32.004867495943785</v>
      </c>
    </row>
    <row r="7" spans="1:7" x14ac:dyDescent="0.2">
      <c r="B7" s="1">
        <f>SUM(B2:B6)</f>
        <v>43</v>
      </c>
      <c r="C7" s="1">
        <f>SUM(C2:C6)</f>
        <v>887</v>
      </c>
      <c r="D7" s="1">
        <f>SUM(D2:D6)</f>
        <v>18373</v>
      </c>
      <c r="E7" s="1">
        <f>SUM(E2:E6)</f>
        <v>2.8421709430404007E-14</v>
      </c>
      <c r="F7" s="1">
        <f>SUM(F2:F6)</f>
        <v>51.116279069767444</v>
      </c>
      <c r="G7" s="1">
        <f>SUM(G2:G6)</f>
        <v>76.04651162790698</v>
      </c>
    </row>
    <row r="8" spans="1:7" x14ac:dyDescent="0.2">
      <c r="A8" t="s">
        <v>16</v>
      </c>
      <c r="B8" t="s">
        <v>17</v>
      </c>
      <c r="C8">
        <f>C7/B7</f>
        <v>20.627906976744185</v>
      </c>
    </row>
    <row r="9" spans="1:7" x14ac:dyDescent="0.2">
      <c r="B9" t="s">
        <v>18</v>
      </c>
      <c r="C9">
        <f>D7/B7</f>
        <v>427.27906976744185</v>
      </c>
    </row>
    <row r="10" spans="1:7" x14ac:dyDescent="0.2">
      <c r="A10" t="s">
        <v>20</v>
      </c>
      <c r="B10" t="s">
        <v>21</v>
      </c>
      <c r="C10">
        <f>C9-(C8^2)</f>
        <v>1.7685235262304104</v>
      </c>
    </row>
    <row r="11" spans="1:7" x14ac:dyDescent="0.2">
      <c r="A11" t="s">
        <v>24</v>
      </c>
      <c r="C11">
        <f>F7/B7</f>
        <v>1.1887506760411033</v>
      </c>
    </row>
    <row r="12" spans="1:7" x14ac:dyDescent="0.2">
      <c r="A12" t="s">
        <v>20</v>
      </c>
      <c r="B12" t="s">
        <v>21</v>
      </c>
      <c r="C12">
        <f>G7/B7</f>
        <v>1.7685235262303949</v>
      </c>
    </row>
    <row r="13" spans="1:7" x14ac:dyDescent="0.2">
      <c r="A13" t="s">
        <v>26</v>
      </c>
      <c r="C13">
        <f>C12^(1/2)</f>
        <v>1.3298584609763533</v>
      </c>
      <c r="E13" t="s">
        <v>27</v>
      </c>
      <c r="F13">
        <f>C8-C13</f>
        <v>19.298048515767832</v>
      </c>
      <c r="G13">
        <f>C8+C13</f>
        <v>21.957765437720539</v>
      </c>
    </row>
    <row r="14" spans="1:7" x14ac:dyDescent="0.2">
      <c r="A14" t="s">
        <v>28</v>
      </c>
      <c r="C14">
        <f>C13/ABS(C8)</f>
        <v>6.4468899461085902E-2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Posición</vt:lpstr>
      <vt:lpstr>Dispersión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2016-09-16T16:14:37Z</dcterms:created>
  <dcterms:modified xsi:type="dcterms:W3CDTF">2016-09-23T16:24:20Z</dcterms:modified>
</cp:coreProperties>
</file>